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190"/>
  </bookViews>
  <sheets>
    <sheet name="CEO" sheetId="8" r:id="rId1"/>
    <sheet name="Comercial Ciotta" sheetId="3" r:id="rId2"/>
    <sheet name="Supera Blocos" sheetId="10" r:id="rId3"/>
    <sheet name="Silvia Maurilia" sheetId="11" r:id="rId4"/>
  </sheets>
  <definedNames>
    <definedName name="_xlnm._FilterDatabase" localSheetId="0" hidden="1">CEO!$C$3:$C$94</definedName>
    <definedName name="CEPLAN" localSheetId="0">#REF!</definedName>
    <definedName name="CEPLAN">#REF!</definedName>
    <definedName name="diasuteis" localSheetId="0">#REF!</definedName>
    <definedName name="diasuteis">#REF!</definedName>
    <definedName name="Ferias" localSheetId="0">#REF!</definedName>
    <definedName name="Ferias">#REF!</definedName>
    <definedName name="RD" localSheetId="0">OFFSET(#REF!,(MATCH(SMALL(#REF!,ROW()-10),#REF!,0)-1),0)</definedName>
    <definedName name="RD">OFFSET(#REF!,(MATCH(SMALL(#REF!,ROW()-10),#REF!,0)-1),0)</definedName>
  </definedNames>
  <calcPr calcId="162913"/>
</workbook>
</file>

<file path=xl/calcChain.xml><?xml version="1.0" encoding="utf-8"?>
<calcChain xmlns="http://schemas.openxmlformats.org/spreadsheetml/2006/main">
  <c r="K77" i="8" l="1"/>
  <c r="W82" i="8" l="1"/>
  <c r="W83" i="8"/>
  <c r="W84" i="8"/>
  <c r="W85" i="8"/>
  <c r="W86" i="8"/>
  <c r="W87" i="8"/>
  <c r="W88" i="8"/>
  <c r="W89" i="8"/>
  <c r="W90" i="8"/>
  <c r="W91" i="8"/>
  <c r="W92" i="8"/>
  <c r="W93" i="8"/>
  <c r="W94" i="8"/>
  <c r="W75" i="8"/>
  <c r="W76" i="8"/>
  <c r="W77" i="8"/>
  <c r="W78" i="8"/>
  <c r="W79" i="8"/>
  <c r="W80" i="8"/>
  <c r="W81" i="8"/>
  <c r="W62" i="8"/>
  <c r="W63" i="8"/>
  <c r="W64" i="8"/>
  <c r="W65" i="8"/>
  <c r="W66" i="8"/>
  <c r="W67" i="8"/>
  <c r="W68" i="8"/>
  <c r="W69" i="8"/>
  <c r="W70" i="8"/>
  <c r="W71" i="8"/>
  <c r="W72" i="8"/>
  <c r="W73" i="8"/>
  <c r="W74" i="8"/>
  <c r="W46" i="8"/>
  <c r="W47" i="8"/>
  <c r="W48" i="8"/>
  <c r="W49" i="8"/>
  <c r="W50" i="8"/>
  <c r="W51" i="8"/>
  <c r="W52" i="8"/>
  <c r="W53" i="8"/>
  <c r="W54" i="8"/>
  <c r="W55" i="8"/>
  <c r="W56" i="8"/>
  <c r="W57" i="8"/>
  <c r="W58" i="8"/>
  <c r="W59" i="8"/>
  <c r="W60" i="8"/>
  <c r="W61" i="8"/>
  <c r="W36" i="8"/>
  <c r="W37" i="8"/>
  <c r="W38" i="8"/>
  <c r="W39" i="8"/>
  <c r="W40" i="8"/>
  <c r="W41" i="8"/>
  <c r="W42" i="8"/>
  <c r="W43" i="8"/>
  <c r="W44" i="8"/>
  <c r="W45" i="8"/>
  <c r="W22" i="8"/>
  <c r="W23" i="8"/>
  <c r="W24" i="8"/>
  <c r="W25" i="8"/>
  <c r="W26" i="8"/>
  <c r="W27" i="8"/>
  <c r="W28" i="8"/>
  <c r="W29" i="8"/>
  <c r="W30" i="8"/>
  <c r="W31" i="8"/>
  <c r="W32" i="8"/>
  <c r="W33" i="8"/>
  <c r="W34" i="8"/>
  <c r="W35" i="8"/>
  <c r="W20" i="8"/>
  <c r="W21" i="8"/>
  <c r="W7" i="8"/>
  <c r="W8" i="8"/>
  <c r="W9" i="8"/>
  <c r="W10" i="8"/>
  <c r="W11" i="8"/>
  <c r="W12" i="8"/>
  <c r="W13" i="8"/>
  <c r="W14" i="8"/>
  <c r="W15" i="8"/>
  <c r="W16" i="8"/>
  <c r="W17" i="8"/>
  <c r="W18" i="8"/>
  <c r="W19" i="8"/>
  <c r="W5" i="8"/>
  <c r="W6" i="8"/>
  <c r="L90" i="8" l="1"/>
  <c r="L64" i="8"/>
  <c r="L74" i="8"/>
  <c r="L49" i="8"/>
  <c r="L53" i="8"/>
  <c r="L57" i="8"/>
  <c r="L37" i="8"/>
  <c r="L38" i="8"/>
  <c r="L39" i="8"/>
  <c r="L42" i="8"/>
  <c r="L22" i="8"/>
  <c r="L21" i="8"/>
  <c r="L7" i="8"/>
  <c r="L12" i="8"/>
  <c r="L14" i="8"/>
  <c r="L16" i="8"/>
  <c r="L17" i="8"/>
  <c r="K82" i="8"/>
  <c r="L82" i="8" s="1"/>
  <c r="K83" i="8"/>
  <c r="L83" i="8" s="1"/>
  <c r="K84" i="8"/>
  <c r="L84" i="8" s="1"/>
  <c r="K85" i="8"/>
  <c r="L85" i="8" s="1"/>
  <c r="K86" i="8"/>
  <c r="L86" i="8" s="1"/>
  <c r="K87" i="8"/>
  <c r="L87" i="8" s="1"/>
  <c r="K88" i="8"/>
  <c r="L88" i="8" s="1"/>
  <c r="K89" i="8"/>
  <c r="L89" i="8" s="1"/>
  <c r="K90" i="8"/>
  <c r="K91" i="8"/>
  <c r="L91" i="8" s="1"/>
  <c r="K92" i="8"/>
  <c r="L92" i="8" s="1"/>
  <c r="K93" i="8"/>
  <c r="L93" i="8" s="1"/>
  <c r="K94" i="8"/>
  <c r="L94" i="8" s="1"/>
  <c r="K75" i="8"/>
  <c r="L75" i="8" s="1"/>
  <c r="K76" i="8"/>
  <c r="L76" i="8" s="1"/>
  <c r="L77" i="8"/>
  <c r="K78" i="8"/>
  <c r="L78" i="8" s="1"/>
  <c r="K79" i="8"/>
  <c r="L79" i="8" s="1"/>
  <c r="K80" i="8"/>
  <c r="L80" i="8" s="1"/>
  <c r="K81" i="8"/>
  <c r="L81" i="8" s="1"/>
  <c r="K62" i="8"/>
  <c r="L62" i="8" s="1"/>
  <c r="K63" i="8"/>
  <c r="L63" i="8" s="1"/>
  <c r="K64" i="8"/>
  <c r="K65" i="8"/>
  <c r="L65" i="8" s="1"/>
  <c r="K66" i="8"/>
  <c r="L66" i="8" s="1"/>
  <c r="K67" i="8"/>
  <c r="L67" i="8" s="1"/>
  <c r="K68" i="8"/>
  <c r="L68" i="8" s="1"/>
  <c r="K69" i="8"/>
  <c r="L69" i="8" s="1"/>
  <c r="K70" i="8"/>
  <c r="L70" i="8" s="1"/>
  <c r="K71" i="8"/>
  <c r="L71" i="8" s="1"/>
  <c r="K72" i="8"/>
  <c r="L72" i="8" s="1"/>
  <c r="K73" i="8"/>
  <c r="L73" i="8" s="1"/>
  <c r="K74" i="8"/>
  <c r="K46" i="8"/>
  <c r="L46" i="8" s="1"/>
  <c r="K47" i="8"/>
  <c r="L47" i="8" s="1"/>
  <c r="K48" i="8"/>
  <c r="L48" i="8" s="1"/>
  <c r="K49" i="8"/>
  <c r="K50" i="8"/>
  <c r="L50" i="8" s="1"/>
  <c r="K51" i="8"/>
  <c r="L51" i="8" s="1"/>
  <c r="K52" i="8"/>
  <c r="L52" i="8" s="1"/>
  <c r="K53" i="8"/>
  <c r="K54" i="8"/>
  <c r="L54" i="8" s="1"/>
  <c r="K55" i="8"/>
  <c r="L55" i="8" s="1"/>
  <c r="K56" i="8"/>
  <c r="L56" i="8" s="1"/>
  <c r="K57" i="8"/>
  <c r="K58" i="8"/>
  <c r="L58" i="8" s="1"/>
  <c r="K59" i="8"/>
  <c r="L59" i="8" s="1"/>
  <c r="K60" i="8"/>
  <c r="L60" i="8" s="1"/>
  <c r="K61" i="8"/>
  <c r="L61" i="8" s="1"/>
  <c r="K31" i="8"/>
  <c r="L31" i="8" s="1"/>
  <c r="K32" i="8"/>
  <c r="L32" i="8" s="1"/>
  <c r="K33" i="8"/>
  <c r="L33" i="8" s="1"/>
  <c r="K34" i="8"/>
  <c r="L34" i="8" s="1"/>
  <c r="K35" i="8"/>
  <c r="L35" i="8" s="1"/>
  <c r="K36" i="8"/>
  <c r="L36" i="8" s="1"/>
  <c r="K37" i="8"/>
  <c r="K38" i="8"/>
  <c r="K39" i="8"/>
  <c r="K40" i="8"/>
  <c r="L40" i="8" s="1"/>
  <c r="K41" i="8"/>
  <c r="L41" i="8" s="1"/>
  <c r="K42" i="8"/>
  <c r="K43" i="8"/>
  <c r="L43" i="8" s="1"/>
  <c r="K44" i="8"/>
  <c r="L44" i="8" s="1"/>
  <c r="K45" i="8"/>
  <c r="L45" i="8" s="1"/>
  <c r="K5" i="8"/>
  <c r="L5" i="8" s="1"/>
  <c r="K6" i="8"/>
  <c r="L6" i="8" s="1"/>
  <c r="K7" i="8"/>
  <c r="K8" i="8"/>
  <c r="L8" i="8" s="1"/>
  <c r="K9" i="8"/>
  <c r="L9" i="8" s="1"/>
  <c r="K10" i="8"/>
  <c r="L10" i="8" s="1"/>
  <c r="K11" i="8"/>
  <c r="L11" i="8" s="1"/>
  <c r="K12" i="8"/>
  <c r="K13" i="8"/>
  <c r="L13" i="8" s="1"/>
  <c r="K14" i="8"/>
  <c r="K15" i="8"/>
  <c r="L15" i="8" s="1"/>
  <c r="K16" i="8"/>
  <c r="K17" i="8"/>
  <c r="K18" i="8"/>
  <c r="L18" i="8" s="1"/>
  <c r="K19" i="8"/>
  <c r="L19" i="8" s="1"/>
  <c r="K20" i="8"/>
  <c r="L20" i="8" s="1"/>
  <c r="K21" i="8"/>
  <c r="K22" i="8"/>
  <c r="K23" i="8"/>
  <c r="L23" i="8" s="1"/>
  <c r="K24" i="8"/>
  <c r="L24" i="8" s="1"/>
  <c r="K25" i="8"/>
  <c r="L25" i="8" s="1"/>
  <c r="K26" i="8"/>
  <c r="L26" i="8" s="1"/>
  <c r="K27" i="8"/>
  <c r="L27" i="8" s="1"/>
  <c r="K28" i="8"/>
  <c r="L28" i="8" s="1"/>
  <c r="K29" i="8"/>
  <c r="L29" i="8" s="1"/>
  <c r="K30" i="8"/>
  <c r="L30" i="8" s="1"/>
  <c r="K4" i="8"/>
  <c r="W4" i="8" l="1"/>
  <c r="W95" i="8" l="1"/>
  <c r="L4" i="8" l="1"/>
</calcChain>
</file>

<file path=xl/sharedStrings.xml><?xml version="1.0" encoding="utf-8"?>
<sst xmlns="http://schemas.openxmlformats.org/spreadsheetml/2006/main" count="503" uniqueCount="238">
  <si>
    <t>Lote</t>
  </si>
  <si>
    <t>ROLO</t>
  </si>
  <si>
    <t>Peça</t>
  </si>
  <si>
    <t>PEÇA</t>
  </si>
  <si>
    <t>SACO</t>
  </si>
  <si>
    <t>LATA</t>
  </si>
  <si>
    <t>Joelho de 90° para esgoto em PVC de 200 mm</t>
  </si>
  <si>
    <t>Tê de 90° para esgoto em PVC de 200 mm</t>
  </si>
  <si>
    <t>Redutor excêntrico para esgoto de 200 para 150 mm em PVC</t>
  </si>
  <si>
    <t>Cap em PVC para esgoto de 200 mm</t>
  </si>
  <si>
    <t>Barra 6m de cano em PVC para esgoto de 200 mm</t>
  </si>
  <si>
    <t>UNIDADE</t>
  </si>
  <si>
    <t>CENTRO PARTICIPANTE:  CEO</t>
  </si>
  <si>
    <t>PRODUTO - CARACTERÍSTICAS MÍNIMAS</t>
  </si>
  <si>
    <t>DETALHAMENTO</t>
  </si>
  <si>
    <t>Preço UNITÁRIO (R$)</t>
  </si>
  <si>
    <t>Qtde LICITADA</t>
  </si>
  <si>
    <t>Saldo / Automático</t>
  </si>
  <si>
    <t>ALERTA</t>
  </si>
  <si>
    <t>Fornecedor</t>
  </si>
  <si>
    <t>Item</t>
  </si>
  <si>
    <t>DECLARAÇÃO DE DISPONIBILIDADE DE QUANTITATIVO PARA EMISSÃO DE AUTORIZAÇÃO DE FORNECIMENTO/ORDEM DE SERVIÇO – SISTEMA DE REGISTRO DE PREÇOS/UDESC</t>
  </si>
  <si>
    <t>_____________________________________________</t>
  </si>
  <si>
    <t xml:space="preserve">Diretor(a) de Administração </t>
  </si>
  <si>
    <t>(carimbo e assinatura)</t>
  </si>
  <si>
    <t>CX</t>
  </si>
  <si>
    <t>BARRA</t>
  </si>
  <si>
    <t>MARCA</t>
  </si>
  <si>
    <t>Eletropoll</t>
  </si>
  <si>
    <t>Vonder</t>
  </si>
  <si>
    <t>Tramontina</t>
  </si>
  <si>
    <t>Votoran</t>
  </si>
  <si>
    <t>Roma</t>
  </si>
  <si>
    <t>Coriarte</t>
  </si>
  <si>
    <t>Plastilit</t>
  </si>
  <si>
    <t>Elgin</t>
  </si>
  <si>
    <t>ANEXO I – Instrução Normativa n.º 002/2014</t>
  </si>
  <si>
    <t>Processo SGPE n.º 11954/2017</t>
  </si>
  <si>
    <t>Pregão n.º  0248/2017</t>
  </si>
  <si>
    <t>Objeto: AQUISIÇÃO DE FERRAMENTAS, UTENSÍLIOS DIVERSOS, MATERIAL DE REPARO, MATERIAL ELÉTRICO E EQUIPAMENTOS DE PROTEÇÃO INDIVIDUAL E COLETIVA PARA A UDESC OESTE.</t>
  </si>
  <si>
    <t>Vigência da Ata de Registro de Preços: 02/06/2017 até 01/06/2018</t>
  </si>
  <si>
    <t>Processo SGPE n.º 11955/2017</t>
  </si>
  <si>
    <t>Declaro que o Centro de Educação Superior do Oeste, participante da Ata de Registro de Preços proveniente do Pregão n.º 0248/2017, possui saldo em seu quantitativo para a emissão da Autorização de Fornecimento/Ordem de Serviço n.º 800/2018, no valor de R$ 2.150,70, a ser firmada com a empresa HL Distruibora de Ferramentas LTDA.</t>
  </si>
  <si>
    <t>Chapecó, 16 de maio de 2018.</t>
  </si>
  <si>
    <t>Declaro que o Centro de Educação Superior do Oeste, participante da Ata de Registro de Preços proveniente do Pregão n.º 0248/2017, possui saldo em seu quantitativo para a emissão da Autorização de Fornecimento/Ordem de Serviço n.º 802/2017, no valor de R$ 271,42, a ser firmada com a empresa Sara Comércio Eireli ME.</t>
  </si>
  <si>
    <t>Declaro que o Centro de Educação Superior do Oeste, participante da Ata de Registro de Preços proveniente do Pregão n.º 0248/2017, possui saldo em seu quantitativo para a emissão da Autorização de Fornecimento/Ordem de Serviço n.º 893/2018, no valor de R$ 1.680,00, a ser firmada com a empresa HL Distruibora de Ferramentas LTDA.</t>
  </si>
  <si>
    <t>Chapecó, 30 de maio de 2018.</t>
  </si>
  <si>
    <t>Declaro que o Centro de Educação Superior do Oeste, participante da Ata de Registro de Preços proveniente do Pregão n.º 0248/2017, possui saldo em seu quantitativo para a emissão da Autorização de Fornecimento/Ordem de Serviço n.º 897/2018, no valor de R$ 2.100,46 a ser firmada com a empresa HL Distruibora de Ferramentas LTDA.</t>
  </si>
  <si>
    <t>Chapecó, 04 de junho de 2018.</t>
  </si>
  <si>
    <t>Declaro que o Centro de Educação Superior do Oeste, participante da Ata de Registro de Preços proveniente do Pregão n.º 0248/2017, possui saldo em seu quantitativo para a emissão da Autorização de Fornecimento/Ordem de Serviço n.º 869/2017, no valor de R$ 7.772,42, a ser firmada com a empresa Sara Comércio Eireli ME.</t>
  </si>
  <si>
    <t>PROCESSO: PE 1125/2018</t>
  </si>
  <si>
    <t>OBJETO: AQUISIÇÃO DE FERRAMENTAS, UTENSÍLIOS E MATERIAIS DIVERSOS, MATERIAL ELÉTRICO, MATERIAL DE REPARO E EQUIPAMENTOS DE PROTEÇÃO INDIVIDUAL E COLETIVA PARA A UDESC OESTE - CEO.</t>
  </si>
  <si>
    <t>VIGÊNCIA DA ATA:  21/12/2018 até 20/12/2019</t>
  </si>
  <si>
    <t xml:space="preserve"> AF/OS nº  xx/2019 Qtde. DT </t>
  </si>
  <si>
    <t>xx/xx/xxxx</t>
  </si>
  <si>
    <t>NUC</t>
  </si>
  <si>
    <t>Silvia Maurilia silveira Jaeger &amp; CIA</t>
  </si>
  <si>
    <t>Impermeabilizante flexivel branco de base acrilica para coberturas (18L)</t>
  </si>
  <si>
    <t>Massa acrilica para paredes interior/exterior (3,6L)</t>
  </si>
  <si>
    <t>Selador acrílico, cor branca (18L)</t>
  </si>
  <si>
    <t>Selante a base de resinas acrilicas para trincas (5Kg)</t>
  </si>
  <si>
    <t>Selante elastomérico à base de poliuretano com bico dosador 310ml</t>
  </si>
  <si>
    <t>Solvente diluente a base de aguarras (900ml)</t>
  </si>
  <si>
    <t>Tinta acrílica para piso, cor AMARELA (18L)</t>
  </si>
  <si>
    <t>Tinta acrílica para piso, cor AZUL (18L)</t>
  </si>
  <si>
    <t>Tinta acrílica para piso, cor BRANCA (18L)</t>
  </si>
  <si>
    <t>Tinta acrílica para piso, cor CINZA (18L)</t>
  </si>
  <si>
    <t>Tinta acrílica, cor branca, galão de 18 litros, Fosca, 1ª linha.</t>
  </si>
  <si>
    <t>Tinta esmalte sintetico premium acetinado (3,6L)</t>
  </si>
  <si>
    <t>Verniz poliuretano brilhante para madeira, com filtro solar, uso interno e externo (3,6L)</t>
  </si>
  <si>
    <t>Pincel p/ pintura na medida (polegadas): 3”. Cabo de madeira, cerda pelo sintético.</t>
  </si>
  <si>
    <t>Pincel p/ pintura na medida (polegadas): 1”. Cabo de madeira, cerda pelo sintético.</t>
  </si>
  <si>
    <t>Pincel p/ pintura na medida (polegadas): 2”. Cabo de madeira, cerda pelo sintético.</t>
  </si>
  <si>
    <t>Areia grossa</t>
  </si>
  <si>
    <t>Areia média</t>
  </si>
  <si>
    <t>Assento sanitário com tampa, pvc, cor branco, oval</t>
  </si>
  <si>
    <t>Bacia sanitária (vaso) convencional de louça branca</t>
  </si>
  <si>
    <t xml:space="preserve">Bloco de concreto. Medidas: 14x19x39 cm. </t>
  </si>
  <si>
    <t>Brita nº 1</t>
  </si>
  <si>
    <t>Brita nº 2</t>
  </si>
  <si>
    <t>Broca de vídea 6,0mm</t>
  </si>
  <si>
    <t>Caixa acoplada para bacia 3/6 litros de louça branca</t>
  </si>
  <si>
    <t>Cano 3/4" PVC soldável Marrom</t>
  </si>
  <si>
    <t>Cimento CP-II, saco com 50 kg</t>
  </si>
  <si>
    <t>Engate flexível em PVC 1/2"x40cm branco</t>
  </si>
  <si>
    <t>Engate flexível em PVC 1/2"x60cm branco</t>
  </si>
  <si>
    <t>Esquadro 12" escala em milímetro e polegada, graduação numérica em baixo relevo, cobertura anticorrosiva na lâmina, cabo em metal</t>
  </si>
  <si>
    <t>Grampo aço galvanizado 19x11mm para cerca (1Kg)</t>
  </si>
  <si>
    <t>Joelho 3/4 mm em PVC Azul soldável</t>
  </si>
  <si>
    <t>Joelho 3/4 mm em PVC -Marrom  soldável</t>
  </si>
  <si>
    <t>Kit Universal para reparos de caixas acopladas com acionamento superior, entrada: 1/2”</t>
  </si>
  <si>
    <t>Luva 3/4 mm PVC soldável Marrom</t>
  </si>
  <si>
    <t>Luva de correr esgoto 200 mm PVC  soldável</t>
  </si>
  <si>
    <t>Manta Geotêxtil</t>
  </si>
  <si>
    <t>Martelo de borracha, 60mm, cabo de madeira</t>
  </si>
  <si>
    <t>Prego 17mmX27mm, galvanizado com cabeça. Pacote de 1Kg.</t>
  </si>
  <si>
    <t>Prego de aço polido com cabeca 19x36 (1Kg)</t>
  </si>
  <si>
    <t>Rebite de repuxo em alumínio - 3,2x8 com mandril em aço, cabeça abaulada. Caixa contendo 1000 unidades.</t>
  </si>
  <si>
    <t>Rolo de fita zebrada para isolamento/sinalização de área 45cmX180m</t>
  </si>
  <si>
    <t>Rolo de fita zebrada para isolamento/sinalização de área 7,5cmX20m</t>
  </si>
  <si>
    <t>Rolo de lã sintética 23cm</t>
  </si>
  <si>
    <t>Rolo fita dupla face, dimensões: 12mm x 20m</t>
  </si>
  <si>
    <t>Sifão multiuso ajustável</t>
  </si>
  <si>
    <t>Torneira de plástico 3/4”, para jardim com bico</t>
  </si>
  <si>
    <t>Tubo de silicone incolor com bico dosador 280g</t>
  </si>
  <si>
    <t>Válvula de mictório cromada, tipo pressmatic, bitola 1/2"</t>
  </si>
  <si>
    <t>45-01</t>
  </si>
  <si>
    <t>46-05</t>
  </si>
  <si>
    <t>46-01</t>
  </si>
  <si>
    <t>49-01</t>
  </si>
  <si>
    <t>028-06</t>
  </si>
  <si>
    <t>49-02</t>
  </si>
  <si>
    <t>028-04</t>
  </si>
  <si>
    <t>47-03</t>
  </si>
  <si>
    <t>031-07</t>
  </si>
  <si>
    <t>028-01</t>
  </si>
  <si>
    <t>57-04</t>
  </si>
  <si>
    <t>50-01</t>
  </si>
  <si>
    <t>010-01</t>
  </si>
  <si>
    <t>54-10</t>
  </si>
  <si>
    <t>M³</t>
  </si>
  <si>
    <t>PCTE</t>
  </si>
  <si>
    <t>M²</t>
  </si>
  <si>
    <t>Hobi</t>
  </si>
  <si>
    <t>Metasul</t>
  </si>
  <si>
    <t>Logasa</t>
  </si>
  <si>
    <t>Pavidal</t>
  </si>
  <si>
    <t>Britter</t>
  </si>
  <si>
    <t>Disma</t>
  </si>
  <si>
    <t>Olastilit</t>
  </si>
  <si>
    <t>Belgo</t>
  </si>
  <si>
    <t>Cence</t>
  </si>
  <si>
    <t>Mister</t>
  </si>
  <si>
    <t>Worker</t>
  </si>
  <si>
    <t>Atlas</t>
  </si>
  <si>
    <t>Herc</t>
  </si>
  <si>
    <t>Afix</t>
  </si>
  <si>
    <t>Blulit</t>
  </si>
  <si>
    <t>Comercial Ciotta</t>
  </si>
  <si>
    <t>Broca de aço rápido, medindo 3,0mm</t>
  </si>
  <si>
    <t>Broca de aço rápido, medindo 3,5mm</t>
  </si>
  <si>
    <t>Broca de aço rápido, medindo 4,0mm</t>
  </si>
  <si>
    <t>Broca de aço rápido, medindo 5,0mm</t>
  </si>
  <si>
    <t>Broca de aço rápido, medindo 8,0mm</t>
  </si>
  <si>
    <t>Bucha plástica para fixação, bucha de nylon/polietileno, tamanho 06 mm</t>
  </si>
  <si>
    <t>Bucha plástica para fixação, bucha de nylon/polietileno, tamanho 08 mm</t>
  </si>
  <si>
    <t>Bucha plástica para fixação, bucha de nylon/polietileno, tamanho 10 mm</t>
  </si>
  <si>
    <t>Fita isolante auto extinguível 19mm x 20m, isol. para 18 kV de rigidez dielétrica, conforme NBR 10669</t>
  </si>
  <si>
    <t>Parafuso cabeça chata philips 6,0x60mm. Considerar peça= caixa contendo 200 unidades de parafusos.</t>
  </si>
  <si>
    <t>Parafuso cabeça chata philips 6,0x70mm. Considerar peça= caixa contendo 200 unidades de parafusos.</t>
  </si>
  <si>
    <t>Parafuso cabeça chata philips 6,0x90mm. Considerar peça= caixa contendo 200 unidades de parafusos.</t>
  </si>
  <si>
    <t>Parafuso de vedação para telha 5/16"x110mm. Considerar peça= caixa contendo 10 unidades de parafusos.</t>
  </si>
  <si>
    <t>Parafuso metálico, Chip Board Phillips Cabeça Tipo Panela; Material: Ferro Bicromatizado; Dimensões 4.0 X 50mm.  Considerar peça= caixa contendo 500 unidades de parafusos.</t>
  </si>
  <si>
    <t>Parafuso metálico, ponta agulha para forro pvc, 4,2x13mm</t>
  </si>
  <si>
    <t>Parafuso metálico, tipo Chip Board philips, Medidas: 4,0 x 25 mm.  Considerar peça= caixa contendo 500 unidades de parafusos.</t>
  </si>
  <si>
    <t>Parafuso metálico, tipo Chip Board Phillips Cabeça Tipo Panela; Material: Ferro Bicromatizado; Dimensões 4.0 X 20mm.  Considerar peça= caixa contendo 500 unidades de parafusos.</t>
  </si>
  <si>
    <t>BATERIA SECA, 9V</t>
  </si>
  <si>
    <t>Pilha Média AA 1,5W, alcalina. Blister com 2 unid. Com validade mínima de 1 ano</t>
  </si>
  <si>
    <t>Pilha não recarregável, com 1,5 V Alcalina, tam. Palito (AAA) - Blister com 2 unid. Com validade mínima de 1 ano</t>
  </si>
  <si>
    <t>56-11</t>
  </si>
  <si>
    <t>102733015</t>
  </si>
  <si>
    <t>55-06</t>
  </si>
  <si>
    <t>unidade</t>
  </si>
  <si>
    <t>Eccofer</t>
  </si>
  <si>
    <t>Enerbras</t>
  </si>
  <si>
    <t>Alça preformada para cabo multiplexado 10mm</t>
  </si>
  <si>
    <t>Fita isolante em PVC auto extinguível 19mm x 20m, isol. p/ 750V, classe de temperatura 90º, conforme NBR-5410 e NBR-5037, UL 510 e Inmetro</t>
  </si>
  <si>
    <t>Fita veda rosca 18X25mm.</t>
  </si>
  <si>
    <t>Lâmpada elétrica de LED - T5 - 120cm bivolt 1.200 lúmens - 6.400 K (40W). Com certificado Inmetro</t>
  </si>
  <si>
    <t>Lâmpada fluorescente tubular, temperatura mínima da cor 5000°K, índice de reprodução de cor mínimo 70%, eficiência luminosa mínima 65%, fluxo luminoso mínimo de 2600 lumens, potência 40W, 220V.</t>
  </si>
  <si>
    <t>Mangueira de silicone incolor 8mmx12,8mm</t>
  </si>
  <si>
    <t>Plug macho 2P+T reto, 10A, cor preta, NBR14136</t>
  </si>
  <si>
    <t>Plug macho 2P+T reto, 20A, cor preta, NBR14136</t>
  </si>
  <si>
    <t>Plugue versátil fêmea 2 polos e terra 20 A 250V, compatível com pino cilíndrico, saída lateral, com prensa cabo, para cabo com diâmetro de até 13mm.</t>
  </si>
  <si>
    <t>Tê 90º horizontal, perfurado, perfil U 50x50mm, chapa 22mm</t>
  </si>
  <si>
    <t>Trena métrica de 5m, caixa em ABS amarelo, fita em aço temperado com graduação em milímetros e polegadas, manivela para retorno da fita.</t>
  </si>
  <si>
    <t>47-01</t>
  </si>
  <si>
    <t>117137002</t>
  </si>
  <si>
    <t>43-03</t>
  </si>
  <si>
    <t>027-03</t>
  </si>
  <si>
    <t>49-05</t>
  </si>
  <si>
    <t>56-07</t>
  </si>
  <si>
    <t>M</t>
  </si>
  <si>
    <t>Firmex</t>
  </si>
  <si>
    <t>Philbra</t>
  </si>
  <si>
    <t>Luzy</t>
  </si>
  <si>
    <t>Nacional</t>
  </si>
  <si>
    <t>Margirius</t>
  </si>
  <si>
    <t>Supera Blocos Artefatos de Cimento</t>
  </si>
  <si>
    <t>45-08</t>
  </si>
  <si>
    <t>50-02</t>
  </si>
  <si>
    <t>50-03</t>
  </si>
  <si>
    <t>Selatrinca</t>
  </si>
  <si>
    <t>45-02</t>
  </si>
  <si>
    <t>Pinheiro</t>
  </si>
  <si>
    <t>Pinus</t>
  </si>
  <si>
    <t>Ripa de madeira, de pinheiro/araucaria, plainada nas quatro faces 1"x2"x4200mm segunda.</t>
  </si>
  <si>
    <t>Ripa de madeira pinus, dimensões: 10x150x3000mm</t>
  </si>
  <si>
    <t>Ripa de madeira pinus, dimensões: 10x250x3000mm</t>
  </si>
  <si>
    <t>Eucatrac</t>
  </si>
  <si>
    <t>Palanque de eucalipto redondo tratado, com diâmetro entre 15 e 17 cm, comprimento 300cm</t>
  </si>
  <si>
    <t>Tela soldada fio 2,30mm, malha 5cmx15cm galvanizada (rolo com 25m)</t>
  </si>
  <si>
    <t>Tela alambrado simples BWG 14 (2,10mm); altura 200cm; malha 7,6cm</t>
  </si>
  <si>
    <t>47-02</t>
  </si>
  <si>
    <t>Agrolider</t>
  </si>
  <si>
    <t>Supera</t>
  </si>
  <si>
    <t>CNPJ: 20.496.317/0001-78</t>
  </si>
  <si>
    <t>Telefone: (48) 3257-6532</t>
  </si>
  <si>
    <t>E-mail: focoprodutoseservicos@gmail.com</t>
  </si>
  <si>
    <t>Representante legal: Silvia Maurilia Jaeger</t>
  </si>
  <si>
    <t>CNPJ: 26.749.211/0001-15</t>
  </si>
  <si>
    <t>Telefone:  (49)99954-4333</t>
  </si>
  <si>
    <t>E-mail: helenson.faria@gmail.com</t>
  </si>
  <si>
    <t>Acesso BR 282 PLINIO ARLINDO DE NES, S/N, bairro trevo, Chapecó - SC</t>
  </si>
  <si>
    <t>Representante legal: Helenson Rodrigo Faria</t>
  </si>
  <si>
    <t>Comercial Ciotta Materiais de Construção e Peças para Veículos LTDA ME</t>
  </si>
  <si>
    <t>CNPJ: 07.544.734/0001-80</t>
  </si>
  <si>
    <t>Telefone: (49) 3328-8074</t>
  </si>
  <si>
    <t>E-mail: ciotta@ciotta.com.br</t>
  </si>
  <si>
    <t>Av. Nereu Ramos, 2221 D, Chapecó - SC</t>
  </si>
  <si>
    <t>Representante legal: Carlos José Ciotta</t>
  </si>
  <si>
    <t>Processo SGPE n.º 2042/2019</t>
  </si>
  <si>
    <t>Pregão n.º  1125/2018</t>
  </si>
  <si>
    <t>Objeto: AQUISIÇÃO DE FERRAMENTAS, UTENSÍLIOS E MATERIAIS DIVERSOS, MATERIAL ELÉTRICO, MATERIAL DE REPARO E EQUIPAMENTOS DE PROTEÇÃO INDIVIDUAL E COLETIVA PARA A UDESC OESTE - CEO.</t>
  </si>
  <si>
    <t>Vigência da Ata de Registro de Preços: 21/12/2018 até 20/12/2019.</t>
  </si>
  <si>
    <t>Chapecó, 06 de março de 2019.</t>
  </si>
  <si>
    <t>Declaro que o Centro de Educação Superior do Oeste, participante da Ata de Registro de Preços proveniente do Pregão n.º 1125/2018, possui saldo em seu quantitativo para a emissão da Autorização de Fornecimento/Ordem de Serviço n.º 197/2019, no valor de R$ , a ser firmada com a empresa Comercial Ciotta Materiais de Construção e Peças para Veículos LTDA ME.</t>
  </si>
  <si>
    <t xml:space="preserve"> AF/OS nº  197/2019 Qtde. DT Comercial Ciotta</t>
  </si>
  <si>
    <t>Silvia Maurilia Silveira Jaeger &amp; Cia LTDA ME</t>
  </si>
  <si>
    <t>Supera Blocos Artefatos de Cimento Eireli ME</t>
  </si>
  <si>
    <t>Rua Porto Alegre, 298 Bela Vista II - São José - SC</t>
  </si>
  <si>
    <t xml:space="preserve"> AF/OS nº  199/2019 Qtde. DT Silvia Maurilia</t>
  </si>
  <si>
    <t xml:space="preserve"> AF/OS nº  204/2019 Qtde. DT Supera Blocos</t>
  </si>
  <si>
    <t>Chapecó, 30 de maio de 2019.</t>
  </si>
  <si>
    <t>Processo SGPE n.º 2080/2019</t>
  </si>
  <si>
    <t>Vigência da Ata de Registro de Preços: 21/12/2018 até 20/12/2019</t>
  </si>
  <si>
    <t xml:space="preserve"> AF/OS nº  682/2019 Qtde. DT Silvia Maurilia</t>
  </si>
  <si>
    <t>Declaro que o Centro de Educação Superior do Oeste, participante da Ata de Registro de Preços proveniente do Pregão n.º 1125/2018, possui saldo em seu quantitativo para a emissão da Autorização de Fornecimento/Ordem de Serviço n.º 682/2019, no valor de R$ 4.227,00, a ser firmada com a empresa Silvia Maurilia Silveira Jaeger &amp; Cia LTDA ME.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</si>
</sst>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&quot;-&quot;??_);_(@_)"/>
    <numFmt numFmtId="166" formatCode="_(* #,##0.00_);_(* \(#,##0.00\);_(* \-??_);_(@_)"/>
    <numFmt numFmtId="167" formatCode="#,##0;[Red]#,##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3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0000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166" fontId="2" fillId="0" borderId="0" applyFill="0" applyBorder="0" applyAlignment="0" applyProtection="0"/>
    <xf numFmtId="0" fontId="7" fillId="0" borderId="0"/>
    <xf numFmtId="9" fontId="2" fillId="0" borderId="0" applyFont="0" applyFill="0" applyBorder="0" applyAlignment="0" applyProtection="0"/>
    <xf numFmtId="0" fontId="2" fillId="0" borderId="0"/>
  </cellStyleXfs>
  <cellXfs count="101">
    <xf numFmtId="0" fontId="0" fillId="0" borderId="0" xfId="0"/>
    <xf numFmtId="0" fontId="0" fillId="0" borderId="0" xfId="0" applyFont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7" fillId="0" borderId="0" xfId="7" applyAlignment="1">
      <alignment wrapText="1"/>
    </xf>
    <xf numFmtId="0" fontId="6" fillId="5" borderId="1" xfId="4" applyFont="1" applyFill="1" applyBorder="1" applyAlignment="1" applyProtection="1">
      <alignment horizontal="center" vertical="center"/>
      <protection locked="0"/>
    </xf>
    <xf numFmtId="0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4" applyFont="1" applyFill="1" applyBorder="1" applyAlignment="1" applyProtection="1">
      <alignment horizontal="center" vertical="center" wrapText="1"/>
      <protection locked="0"/>
    </xf>
    <xf numFmtId="0" fontId="6" fillId="5" borderId="1" xfId="4" applyFont="1" applyFill="1" applyBorder="1" applyAlignment="1">
      <alignment horizontal="center" vertical="center" wrapText="1"/>
    </xf>
    <xf numFmtId="44" fontId="6" fillId="5" borderId="1" xfId="6" applyNumberFormat="1" applyFont="1" applyFill="1" applyBorder="1" applyAlignment="1" applyProtection="1">
      <alignment horizontal="center" vertical="center" wrapText="1"/>
    </xf>
    <xf numFmtId="0" fontId="6" fillId="5" borderId="1" xfId="4" applyFont="1" applyFill="1" applyBorder="1" applyAlignment="1" applyProtection="1">
      <alignment horizontal="center" vertical="center" wrapText="1"/>
    </xf>
    <xf numFmtId="167" fontId="6" fillId="5" borderId="1" xfId="4" applyNumberFormat="1" applyFont="1" applyFill="1" applyBorder="1" applyAlignment="1">
      <alignment horizontal="center" vertical="center" wrapText="1"/>
    </xf>
    <xf numFmtId="14" fontId="6" fillId="5" borderId="1" xfId="4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4" applyFont="1" applyFill="1" applyAlignment="1">
      <alignment vertical="center"/>
    </xf>
    <xf numFmtId="0" fontId="6" fillId="9" borderId="1" xfId="2" applyFont="1" applyFill="1" applyBorder="1" applyAlignment="1">
      <alignment horizontal="center" vertical="center"/>
    </xf>
    <xf numFmtId="0" fontId="4" fillId="9" borderId="1" xfId="2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 vertical="center"/>
    </xf>
    <xf numFmtId="164" fontId="4" fillId="9" borderId="1" xfId="5" applyNumberFormat="1" applyFont="1" applyFill="1" applyBorder="1" applyAlignment="1">
      <alignment horizontal="center" vertical="center" wrapText="1"/>
    </xf>
    <xf numFmtId="0" fontId="6" fillId="3" borderId="1" xfId="3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9" borderId="1" xfId="0" applyFont="1" applyFill="1" applyBorder="1" applyAlignment="1">
      <alignment horizontal="center" vertical="center"/>
    </xf>
    <xf numFmtId="44" fontId="4" fillId="9" borderId="1" xfId="1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/>
    </xf>
    <xf numFmtId="0" fontId="4" fillId="9" borderId="1" xfId="4" applyFont="1" applyFill="1" applyBorder="1" applyAlignment="1">
      <alignment horizontal="justify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44" fontId="4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6" fillId="9" borderId="1" xfId="2" applyFont="1" applyFill="1" applyBorder="1" applyAlignment="1">
      <alignment horizontal="center" vertical="center"/>
    </xf>
    <xf numFmtId="164" fontId="4" fillId="0" borderId="1" xfId="5" applyNumberFormat="1" applyFont="1" applyFill="1" applyBorder="1" applyAlignment="1">
      <alignment horizontal="center" vertical="center" wrapText="1"/>
    </xf>
    <xf numFmtId="164" fontId="0" fillId="0" borderId="0" xfId="0" applyNumberFormat="1" applyFont="1"/>
    <xf numFmtId="0" fontId="13" fillId="5" borderId="1" xfId="4" applyFont="1" applyFill="1" applyBorder="1" applyAlignment="1" applyProtection="1">
      <alignment horizontal="center" vertical="center"/>
      <protection locked="0"/>
    </xf>
    <xf numFmtId="0" fontId="14" fillId="0" borderId="0" xfId="0" applyFont="1"/>
    <xf numFmtId="0" fontId="4" fillId="9" borderId="1" xfId="0" applyFont="1" applyFill="1" applyBorder="1" applyAlignment="1">
      <alignment vertical="center"/>
    </xf>
    <xf numFmtId="0" fontId="6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center" wrapText="1"/>
    </xf>
    <xf numFmtId="0" fontId="0" fillId="2" borderId="0" xfId="0" applyFill="1" applyAlignment="1">
      <alignment wrapText="1"/>
    </xf>
    <xf numFmtId="0" fontId="10" fillId="2" borderId="0" xfId="0" applyFont="1" applyFill="1" applyAlignment="1">
      <alignment vertical="center" wrapText="1"/>
    </xf>
    <xf numFmtId="0" fontId="5" fillId="0" borderId="0" xfId="0" applyFont="1" applyAlignment="1">
      <alignment wrapText="1"/>
    </xf>
    <xf numFmtId="0" fontId="15" fillId="0" borderId="0" xfId="0" applyFont="1" applyAlignment="1">
      <alignment horizontal="justify" vertical="center" wrapText="1"/>
    </xf>
    <xf numFmtId="0" fontId="16" fillId="0" borderId="0" xfId="0" applyFont="1" applyAlignment="1">
      <alignment horizontal="justify" vertical="center" wrapText="1"/>
    </xf>
    <xf numFmtId="0" fontId="11" fillId="0" borderId="0" xfId="0" applyFont="1" applyAlignment="1">
      <alignment vertical="center" wrapText="1"/>
    </xf>
    <xf numFmtId="0" fontId="16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0" fontId="16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0" fontId="16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0" fontId="13" fillId="0" borderId="2" xfId="4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4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44" fontId="4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6" fillId="0" borderId="0" xfId="0" applyFont="1" applyAlignment="1">
      <alignment horizontal="justify" vertical="center" wrapText="1"/>
    </xf>
    <xf numFmtId="0" fontId="13" fillId="9" borderId="2" xfId="4" applyFont="1" applyFill="1" applyBorder="1" applyAlignment="1">
      <alignment horizontal="center" vertical="center" wrapText="1"/>
    </xf>
    <xf numFmtId="0" fontId="13" fillId="9" borderId="3" xfId="4" applyFont="1" applyFill="1" applyBorder="1" applyAlignment="1">
      <alignment horizontal="center" vertical="center" wrapText="1"/>
    </xf>
    <xf numFmtId="0" fontId="6" fillId="9" borderId="2" xfId="2" applyFont="1" applyFill="1" applyBorder="1" applyAlignment="1">
      <alignment horizontal="center" vertical="center" textRotation="90" wrapText="1"/>
    </xf>
    <xf numFmtId="0" fontId="6" fillId="9" borderId="3" xfId="2" applyFont="1" applyFill="1" applyBorder="1" applyAlignment="1">
      <alignment horizontal="center" vertical="center" textRotation="90" wrapText="1"/>
    </xf>
    <xf numFmtId="0" fontId="13" fillId="9" borderId="1" xfId="4" applyFont="1" applyFill="1" applyBorder="1" applyAlignment="1">
      <alignment horizontal="center" vertical="center" wrapText="1"/>
    </xf>
    <xf numFmtId="0" fontId="6" fillId="9" borderId="1" xfId="2" applyFont="1" applyFill="1" applyBorder="1" applyAlignment="1">
      <alignment horizontal="center" vertical="center" textRotation="90" wrapText="1"/>
    </xf>
    <xf numFmtId="3" fontId="6" fillId="6" borderId="1" xfId="4" applyNumberFormat="1" applyFont="1" applyFill="1" applyBorder="1" applyAlignment="1" applyProtection="1">
      <alignment horizontal="center" vertical="center" wrapText="1"/>
      <protection locked="0"/>
    </xf>
    <xf numFmtId="0" fontId="13" fillId="0" borderId="2" xfId="4" applyFont="1" applyFill="1" applyBorder="1" applyAlignment="1">
      <alignment horizontal="center" vertical="center" wrapText="1"/>
    </xf>
    <xf numFmtId="0" fontId="13" fillId="0" borderId="3" xfId="4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textRotation="90" wrapText="1"/>
    </xf>
    <xf numFmtId="0" fontId="6" fillId="0" borderId="3" xfId="2" applyFont="1" applyFill="1" applyBorder="1" applyAlignment="1">
      <alignment horizontal="center" vertical="center" textRotation="90" wrapText="1"/>
    </xf>
    <xf numFmtId="0" fontId="13" fillId="9" borderId="2" xfId="2" applyFont="1" applyFill="1" applyBorder="1" applyAlignment="1">
      <alignment horizontal="center" vertical="center"/>
    </xf>
    <xf numFmtId="0" fontId="13" fillId="9" borderId="3" xfId="2" applyFont="1" applyFill="1" applyBorder="1" applyAlignment="1">
      <alignment horizontal="center" vertical="center"/>
    </xf>
    <xf numFmtId="0" fontId="6" fillId="9" borderId="2" xfId="2" applyFont="1" applyFill="1" applyBorder="1" applyAlignment="1">
      <alignment horizontal="center" vertical="center" textRotation="90"/>
    </xf>
    <xf numFmtId="0" fontId="6" fillId="9" borderId="3" xfId="2" applyFont="1" applyFill="1" applyBorder="1" applyAlignment="1">
      <alignment horizontal="center" vertical="center" textRotation="90"/>
    </xf>
    <xf numFmtId="0" fontId="6" fillId="4" borderId="1" xfId="0" applyNumberFormat="1" applyFont="1" applyFill="1" applyBorder="1" applyAlignment="1">
      <alignment horizontal="left" vertical="center" wrapText="1"/>
    </xf>
    <xf numFmtId="0" fontId="6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justify" vertical="center" wrapText="1"/>
    </xf>
    <xf numFmtId="0" fontId="12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</cellXfs>
  <cellStyles count="10">
    <cellStyle name="Moeda" xfId="1" builtinId="4"/>
    <cellStyle name="Moeda 3" xfId="5"/>
    <cellStyle name="Normal" xfId="0" builtinId="0"/>
    <cellStyle name="Normal 2" xfId="7"/>
    <cellStyle name="Normal 2 2" xfId="4"/>
    <cellStyle name="Normal 2 2 2" xfId="9"/>
    <cellStyle name="Normal 5" xfId="2"/>
    <cellStyle name="Porcentagem 2" xfId="8"/>
    <cellStyle name="Separador de milhares 3" xfId="6"/>
    <cellStyle name="Vírgula 2" xfId="3"/>
  </cellStyles>
  <dxfs count="8">
    <dxf>
      <font>
        <b/>
        <i val="0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</dxfs>
  <tableStyles count="0" defaultTableStyle="TableStyleMedium2" defaultPivotStyle="PivotStyleMedium9"/>
  <colors>
    <mruColors>
      <color rgb="FFCCFFFF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8"/>
  <sheetViews>
    <sheetView tabSelected="1" zoomScale="90" zoomScaleNormal="90" workbookViewId="0">
      <selection activeCell="E59" sqref="E59"/>
    </sheetView>
  </sheetViews>
  <sheetFormatPr defaultRowHeight="15.75" x14ac:dyDescent="0.25"/>
  <cols>
    <col min="1" max="1" width="5.140625" style="42" customWidth="1"/>
    <col min="2" max="2" width="7" style="1" customWidth="1"/>
    <col min="3" max="3" width="7.5703125" style="1" customWidth="1"/>
    <col min="4" max="4" width="66.140625" style="1" customWidth="1"/>
    <col min="5" max="5" width="14.5703125" style="1" customWidth="1"/>
    <col min="6" max="6" width="11.140625" style="1" customWidth="1"/>
    <col min="7" max="7" width="9" style="1" customWidth="1"/>
    <col min="8" max="8" width="10.42578125" style="1" customWidth="1"/>
    <col min="9" max="9" width="10.85546875" style="1" customWidth="1"/>
    <col min="10" max="10" width="9.140625" style="1" customWidth="1"/>
    <col min="11" max="11" width="13" style="1" customWidth="1"/>
    <col min="12" max="12" width="8.7109375" style="1" customWidth="1"/>
    <col min="13" max="13" width="13.85546875" style="1" hidden="1" customWidth="1"/>
    <col min="14" max="14" width="14.140625" style="1" hidden="1" customWidth="1"/>
    <col min="15" max="15" width="10.85546875" style="1" hidden="1" customWidth="1"/>
    <col min="16" max="16" width="10.42578125" style="1" customWidth="1"/>
    <col min="17" max="17" width="11" style="1" customWidth="1"/>
    <col min="18" max="18" width="10.85546875" style="37" customWidth="1"/>
    <col min="19" max="19" width="10.140625" style="37" customWidth="1"/>
    <col min="20" max="20" width="10.28515625" style="37" customWidth="1"/>
    <col min="21" max="21" width="10.28515625" style="1" customWidth="1"/>
    <col min="22" max="22" width="10" style="1" customWidth="1"/>
    <col min="23" max="23" width="12.5703125" style="1" bestFit="1" customWidth="1"/>
    <col min="24" max="16384" width="9.140625" style="1"/>
  </cols>
  <sheetData>
    <row r="1" spans="1:23" ht="37.5" customHeight="1" x14ac:dyDescent="0.25">
      <c r="A1" s="92" t="s">
        <v>50</v>
      </c>
      <c r="B1" s="92"/>
      <c r="C1" s="92"/>
      <c r="D1" s="93" t="s">
        <v>51</v>
      </c>
      <c r="E1" s="93"/>
      <c r="F1" s="93"/>
      <c r="G1" s="44"/>
      <c r="H1" s="44"/>
      <c r="I1" s="93" t="s">
        <v>52</v>
      </c>
      <c r="J1" s="93"/>
      <c r="K1" s="93"/>
      <c r="L1" s="93"/>
      <c r="M1" s="83" t="s">
        <v>227</v>
      </c>
      <c r="N1" s="83" t="s">
        <v>231</v>
      </c>
      <c r="O1" s="83" t="s">
        <v>232</v>
      </c>
      <c r="P1" s="83" t="s">
        <v>236</v>
      </c>
      <c r="Q1" s="83" t="s">
        <v>53</v>
      </c>
      <c r="R1" s="83" t="s">
        <v>53</v>
      </c>
      <c r="S1" s="83" t="s">
        <v>53</v>
      </c>
      <c r="T1" s="83" t="s">
        <v>53</v>
      </c>
      <c r="U1" s="83" t="s">
        <v>53</v>
      </c>
      <c r="V1" s="83" t="s">
        <v>53</v>
      </c>
    </row>
    <row r="2" spans="1:23" ht="27" customHeight="1" x14ac:dyDescent="0.25">
      <c r="A2" s="92" t="s">
        <v>12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83"/>
      <c r="N2" s="83"/>
      <c r="O2" s="83"/>
      <c r="P2" s="83"/>
      <c r="Q2" s="83"/>
      <c r="R2" s="83"/>
      <c r="S2" s="83"/>
      <c r="T2" s="83"/>
      <c r="U2" s="83"/>
      <c r="V2" s="83"/>
    </row>
    <row r="3" spans="1:23" s="19" customFormat="1" ht="38.25" x14ac:dyDescent="0.25">
      <c r="A3" s="41" t="s">
        <v>0</v>
      </c>
      <c r="B3" s="10" t="s">
        <v>20</v>
      </c>
      <c r="C3" s="11" t="s">
        <v>19</v>
      </c>
      <c r="D3" s="12" t="s">
        <v>13</v>
      </c>
      <c r="E3" s="12" t="s">
        <v>14</v>
      </c>
      <c r="F3" s="13" t="s">
        <v>55</v>
      </c>
      <c r="G3" s="14" t="s">
        <v>11</v>
      </c>
      <c r="H3" s="14" t="s">
        <v>27</v>
      </c>
      <c r="I3" s="15" t="s">
        <v>15</v>
      </c>
      <c r="J3" s="16" t="s">
        <v>16</v>
      </c>
      <c r="K3" s="17" t="s">
        <v>17</v>
      </c>
      <c r="L3" s="13" t="s">
        <v>18</v>
      </c>
      <c r="M3" s="18" t="s">
        <v>54</v>
      </c>
      <c r="N3" s="18" t="s">
        <v>54</v>
      </c>
      <c r="O3" s="18" t="s">
        <v>54</v>
      </c>
      <c r="P3" s="18" t="s">
        <v>54</v>
      </c>
      <c r="Q3" s="18" t="s">
        <v>54</v>
      </c>
      <c r="R3" s="18" t="s">
        <v>54</v>
      </c>
      <c r="S3" s="18" t="s">
        <v>54</v>
      </c>
      <c r="T3" s="18" t="s">
        <v>54</v>
      </c>
      <c r="U3" s="18" t="s">
        <v>54</v>
      </c>
      <c r="V3" s="18" t="s">
        <v>54</v>
      </c>
    </row>
    <row r="4" spans="1:23" ht="25.5" customHeight="1" x14ac:dyDescent="0.25">
      <c r="A4" s="88">
        <v>2</v>
      </c>
      <c r="B4" s="20">
        <v>67</v>
      </c>
      <c r="C4" s="90" t="s">
        <v>138</v>
      </c>
      <c r="D4" s="21" t="s">
        <v>73</v>
      </c>
      <c r="E4" s="22" t="s">
        <v>106</v>
      </c>
      <c r="F4" s="23">
        <v>25186003</v>
      </c>
      <c r="G4" s="33" t="s">
        <v>120</v>
      </c>
      <c r="H4" s="33" t="s">
        <v>123</v>
      </c>
      <c r="I4" s="24">
        <v>150.47</v>
      </c>
      <c r="J4" s="25">
        <v>10</v>
      </c>
      <c r="K4" s="8">
        <f>J4-(SUM(M4:V4))</f>
        <v>0</v>
      </c>
      <c r="L4" s="4" t="str">
        <f>IF(K4&lt;0,"ATENÇÃO","OK")</f>
        <v>OK</v>
      </c>
      <c r="M4" s="2">
        <v>10</v>
      </c>
      <c r="N4" s="2"/>
      <c r="O4" s="2"/>
      <c r="P4" s="2"/>
      <c r="Q4" s="3"/>
      <c r="R4" s="28"/>
      <c r="S4" s="28"/>
      <c r="T4" s="28"/>
      <c r="U4" s="28"/>
      <c r="V4" s="28"/>
      <c r="W4" s="40">
        <f>J4*I4</f>
        <v>1504.7</v>
      </c>
    </row>
    <row r="5" spans="1:23" ht="21" customHeight="1" x14ac:dyDescent="0.25">
      <c r="A5" s="89"/>
      <c r="B5" s="20">
        <v>68</v>
      </c>
      <c r="C5" s="91"/>
      <c r="D5" s="21" t="s">
        <v>74</v>
      </c>
      <c r="E5" s="22" t="s">
        <v>106</v>
      </c>
      <c r="F5" s="23">
        <v>25186002</v>
      </c>
      <c r="G5" s="33" t="s">
        <v>120</v>
      </c>
      <c r="H5" s="33" t="s">
        <v>123</v>
      </c>
      <c r="I5" s="24">
        <v>156.99</v>
      </c>
      <c r="J5" s="25">
        <v>15</v>
      </c>
      <c r="K5" s="8">
        <f t="shared" ref="K5:K68" si="0">J5-(SUM(M5:V5))</f>
        <v>0</v>
      </c>
      <c r="L5" s="4" t="str">
        <f t="shared" ref="L5:L68" si="1">IF(K5&lt;0,"ATENÇÃO","OK")</f>
        <v>OK</v>
      </c>
      <c r="M5" s="2">
        <v>15</v>
      </c>
      <c r="N5" s="2"/>
      <c r="O5" s="2"/>
      <c r="P5" s="2"/>
      <c r="Q5" s="3"/>
      <c r="R5" s="28"/>
      <c r="S5" s="28"/>
      <c r="T5" s="28"/>
      <c r="U5" s="28"/>
      <c r="V5" s="28"/>
      <c r="W5" s="40">
        <f t="shared" ref="W5:W68" si="2">J5*I5</f>
        <v>2354.8500000000004</v>
      </c>
    </row>
    <row r="6" spans="1:23" ht="22.5" customHeight="1" x14ac:dyDescent="0.25">
      <c r="A6" s="89"/>
      <c r="B6" s="20">
        <v>69</v>
      </c>
      <c r="C6" s="91"/>
      <c r="D6" s="21" t="s">
        <v>75</v>
      </c>
      <c r="E6" s="22" t="s">
        <v>107</v>
      </c>
      <c r="F6" s="23">
        <v>3786005</v>
      </c>
      <c r="G6" s="33" t="s">
        <v>3</v>
      </c>
      <c r="H6" s="33" t="s">
        <v>124</v>
      </c>
      <c r="I6" s="24">
        <v>15</v>
      </c>
      <c r="J6" s="25">
        <v>15</v>
      </c>
      <c r="K6" s="8">
        <f t="shared" si="0"/>
        <v>0</v>
      </c>
      <c r="L6" s="4" t="str">
        <f t="shared" si="1"/>
        <v>OK</v>
      </c>
      <c r="M6" s="2">
        <v>15</v>
      </c>
      <c r="N6" s="2"/>
      <c r="O6" s="2"/>
      <c r="P6" s="2"/>
      <c r="Q6" s="3"/>
      <c r="R6" s="28"/>
      <c r="S6" s="28"/>
      <c r="T6" s="28"/>
      <c r="U6" s="28"/>
      <c r="V6" s="28"/>
      <c r="W6" s="40">
        <f t="shared" si="2"/>
        <v>225</v>
      </c>
    </row>
    <row r="7" spans="1:23" ht="22.5" customHeight="1" x14ac:dyDescent="0.25">
      <c r="A7" s="89"/>
      <c r="B7" s="38">
        <v>70</v>
      </c>
      <c r="C7" s="91"/>
      <c r="D7" s="21" t="s">
        <v>76</v>
      </c>
      <c r="E7" s="22" t="s">
        <v>108</v>
      </c>
      <c r="F7" s="23">
        <v>3727002</v>
      </c>
      <c r="G7" s="33" t="s">
        <v>3</v>
      </c>
      <c r="H7" s="33" t="s">
        <v>125</v>
      </c>
      <c r="I7" s="24">
        <v>115</v>
      </c>
      <c r="J7" s="25">
        <v>5</v>
      </c>
      <c r="K7" s="8">
        <f t="shared" si="0"/>
        <v>0</v>
      </c>
      <c r="L7" s="4" t="str">
        <f t="shared" si="1"/>
        <v>OK</v>
      </c>
      <c r="M7" s="2">
        <v>5</v>
      </c>
      <c r="N7" s="2"/>
      <c r="O7" s="2"/>
      <c r="P7" s="2"/>
      <c r="Q7" s="3"/>
      <c r="R7" s="28"/>
      <c r="S7" s="28"/>
      <c r="T7" s="28"/>
      <c r="U7" s="28"/>
      <c r="V7" s="28"/>
      <c r="W7" s="40">
        <f t="shared" si="2"/>
        <v>575</v>
      </c>
    </row>
    <row r="8" spans="1:23" ht="22.5" customHeight="1" x14ac:dyDescent="0.25">
      <c r="A8" s="89"/>
      <c r="B8" s="38">
        <v>71</v>
      </c>
      <c r="C8" s="91"/>
      <c r="D8" s="21" t="s">
        <v>10</v>
      </c>
      <c r="E8" s="22" t="s">
        <v>109</v>
      </c>
      <c r="F8" s="23">
        <v>104078010</v>
      </c>
      <c r="G8" s="33" t="s">
        <v>3</v>
      </c>
      <c r="H8" s="33" t="s">
        <v>34</v>
      </c>
      <c r="I8" s="24">
        <v>198.52</v>
      </c>
      <c r="J8" s="25">
        <v>5</v>
      </c>
      <c r="K8" s="8">
        <f t="shared" si="0"/>
        <v>0</v>
      </c>
      <c r="L8" s="4" t="str">
        <f t="shared" si="1"/>
        <v>OK</v>
      </c>
      <c r="M8" s="2">
        <v>5</v>
      </c>
      <c r="N8" s="2"/>
      <c r="O8" s="2"/>
      <c r="P8" s="2"/>
      <c r="Q8" s="3"/>
      <c r="R8" s="28"/>
      <c r="S8" s="28"/>
      <c r="T8" s="28"/>
      <c r="U8" s="28"/>
      <c r="V8" s="28"/>
      <c r="W8" s="40">
        <f t="shared" si="2"/>
        <v>992.6</v>
      </c>
    </row>
    <row r="9" spans="1:23" ht="22.5" customHeight="1" x14ac:dyDescent="0.25">
      <c r="A9" s="89"/>
      <c r="B9" s="38">
        <v>72</v>
      </c>
      <c r="C9" s="91"/>
      <c r="D9" s="21" t="s">
        <v>77</v>
      </c>
      <c r="E9" s="22" t="s">
        <v>106</v>
      </c>
      <c r="F9" s="23">
        <v>25887016</v>
      </c>
      <c r="G9" s="33" t="s">
        <v>2</v>
      </c>
      <c r="H9" s="33" t="s">
        <v>126</v>
      </c>
      <c r="I9" s="24">
        <v>3.33</v>
      </c>
      <c r="J9" s="25">
        <v>310</v>
      </c>
      <c r="K9" s="8">
        <f t="shared" si="0"/>
        <v>0</v>
      </c>
      <c r="L9" s="4" t="str">
        <f t="shared" si="1"/>
        <v>OK</v>
      </c>
      <c r="M9" s="2">
        <v>310</v>
      </c>
      <c r="N9" s="2"/>
      <c r="O9" s="2"/>
      <c r="P9" s="2"/>
      <c r="Q9" s="3"/>
      <c r="R9" s="28"/>
      <c r="S9" s="28"/>
      <c r="T9" s="28"/>
      <c r="U9" s="28"/>
      <c r="V9" s="28"/>
      <c r="W9" s="40">
        <f t="shared" si="2"/>
        <v>1032.3</v>
      </c>
    </row>
    <row r="10" spans="1:23" ht="22.5" customHeight="1" x14ac:dyDescent="0.25">
      <c r="A10" s="89"/>
      <c r="B10" s="38">
        <v>73</v>
      </c>
      <c r="C10" s="91"/>
      <c r="D10" s="21" t="s">
        <v>78</v>
      </c>
      <c r="E10" s="22" t="s">
        <v>106</v>
      </c>
      <c r="F10" s="23">
        <v>25895002</v>
      </c>
      <c r="G10" s="33" t="s">
        <v>120</v>
      </c>
      <c r="H10" s="33" t="s">
        <v>127</v>
      </c>
      <c r="I10" s="24">
        <v>75</v>
      </c>
      <c r="J10" s="25">
        <v>20</v>
      </c>
      <c r="K10" s="8">
        <f t="shared" si="0"/>
        <v>0</v>
      </c>
      <c r="L10" s="4" t="str">
        <f t="shared" si="1"/>
        <v>OK</v>
      </c>
      <c r="M10" s="2">
        <v>20</v>
      </c>
      <c r="N10" s="2"/>
      <c r="O10" s="2"/>
      <c r="P10" s="2"/>
      <c r="Q10" s="3"/>
      <c r="R10" s="28"/>
      <c r="S10" s="28"/>
      <c r="T10" s="28"/>
      <c r="U10" s="28"/>
      <c r="V10" s="28"/>
      <c r="W10" s="40">
        <f t="shared" si="2"/>
        <v>1500</v>
      </c>
    </row>
    <row r="11" spans="1:23" ht="22.5" customHeight="1" x14ac:dyDescent="0.25">
      <c r="A11" s="89"/>
      <c r="B11" s="38">
        <v>74</v>
      </c>
      <c r="C11" s="91"/>
      <c r="D11" s="21" t="s">
        <v>79</v>
      </c>
      <c r="E11" s="22" t="s">
        <v>106</v>
      </c>
      <c r="F11" s="23">
        <v>25895003</v>
      </c>
      <c r="G11" s="33" t="s">
        <v>120</v>
      </c>
      <c r="H11" s="33" t="s">
        <v>127</v>
      </c>
      <c r="I11" s="24">
        <v>75</v>
      </c>
      <c r="J11" s="25">
        <v>15</v>
      </c>
      <c r="K11" s="8">
        <f t="shared" si="0"/>
        <v>0</v>
      </c>
      <c r="L11" s="4" t="str">
        <f t="shared" si="1"/>
        <v>OK</v>
      </c>
      <c r="M11" s="2">
        <v>15</v>
      </c>
      <c r="N11" s="2"/>
      <c r="O11" s="2"/>
      <c r="P11" s="2"/>
      <c r="Q11" s="3"/>
      <c r="R11" s="28"/>
      <c r="S11" s="28"/>
      <c r="T11" s="28"/>
      <c r="U11" s="28"/>
      <c r="V11" s="28"/>
      <c r="W11" s="40">
        <f t="shared" si="2"/>
        <v>1125</v>
      </c>
    </row>
    <row r="12" spans="1:23" ht="22.5" customHeight="1" x14ac:dyDescent="0.25">
      <c r="A12" s="89"/>
      <c r="B12" s="38">
        <v>75</v>
      </c>
      <c r="C12" s="91"/>
      <c r="D12" s="21" t="s">
        <v>80</v>
      </c>
      <c r="E12" s="22" t="s">
        <v>110</v>
      </c>
      <c r="F12" s="23">
        <v>2844003</v>
      </c>
      <c r="G12" s="33" t="s">
        <v>3</v>
      </c>
      <c r="H12" s="33" t="s">
        <v>128</v>
      </c>
      <c r="I12" s="24">
        <v>6</v>
      </c>
      <c r="J12" s="25">
        <v>10</v>
      </c>
      <c r="K12" s="8">
        <f t="shared" si="0"/>
        <v>0</v>
      </c>
      <c r="L12" s="4" t="str">
        <f t="shared" si="1"/>
        <v>OK</v>
      </c>
      <c r="M12" s="2">
        <v>10</v>
      </c>
      <c r="N12" s="2"/>
      <c r="O12" s="2"/>
      <c r="P12" s="2"/>
      <c r="Q12" s="3"/>
      <c r="R12" s="28"/>
      <c r="S12" s="28"/>
      <c r="T12" s="28"/>
      <c r="U12" s="28"/>
      <c r="V12" s="28"/>
      <c r="W12" s="40">
        <f t="shared" si="2"/>
        <v>60</v>
      </c>
    </row>
    <row r="13" spans="1:23" ht="22.5" customHeight="1" x14ac:dyDescent="0.25">
      <c r="A13" s="89"/>
      <c r="B13" s="38">
        <v>76</v>
      </c>
      <c r="C13" s="91"/>
      <c r="D13" s="21" t="s">
        <v>81</v>
      </c>
      <c r="E13" s="22" t="s">
        <v>108</v>
      </c>
      <c r="F13" s="23">
        <v>26123002</v>
      </c>
      <c r="G13" s="33" t="s">
        <v>3</v>
      </c>
      <c r="H13" s="33" t="s">
        <v>125</v>
      </c>
      <c r="I13" s="24">
        <v>170</v>
      </c>
      <c r="J13" s="25">
        <v>5</v>
      </c>
      <c r="K13" s="8">
        <f t="shared" si="0"/>
        <v>0</v>
      </c>
      <c r="L13" s="4" t="str">
        <f t="shared" si="1"/>
        <v>OK</v>
      </c>
      <c r="M13" s="2">
        <v>5</v>
      </c>
      <c r="N13" s="2"/>
      <c r="O13" s="2"/>
      <c r="P13" s="2"/>
      <c r="Q13" s="3"/>
      <c r="R13" s="28"/>
      <c r="S13" s="28"/>
      <c r="T13" s="28"/>
      <c r="U13" s="28"/>
      <c r="V13" s="28"/>
      <c r="W13" s="40">
        <f t="shared" si="2"/>
        <v>850</v>
      </c>
    </row>
    <row r="14" spans="1:23" ht="22.5" customHeight="1" x14ac:dyDescent="0.25">
      <c r="A14" s="89"/>
      <c r="B14" s="38">
        <v>77</v>
      </c>
      <c r="C14" s="91"/>
      <c r="D14" s="21" t="s">
        <v>82</v>
      </c>
      <c r="E14" s="22" t="s">
        <v>111</v>
      </c>
      <c r="F14" s="23">
        <v>3514085</v>
      </c>
      <c r="G14" s="33" t="s">
        <v>26</v>
      </c>
      <c r="H14" s="33" t="s">
        <v>129</v>
      </c>
      <c r="I14" s="24">
        <v>12.46</v>
      </c>
      <c r="J14" s="25">
        <v>50</v>
      </c>
      <c r="K14" s="8">
        <f t="shared" si="0"/>
        <v>0</v>
      </c>
      <c r="L14" s="4" t="str">
        <f t="shared" si="1"/>
        <v>OK</v>
      </c>
      <c r="M14" s="2">
        <v>50</v>
      </c>
      <c r="N14" s="2"/>
      <c r="O14" s="2"/>
      <c r="P14" s="2"/>
      <c r="Q14" s="3"/>
      <c r="R14" s="28"/>
      <c r="S14" s="28"/>
      <c r="T14" s="28"/>
      <c r="U14" s="28"/>
      <c r="V14" s="28"/>
      <c r="W14" s="40">
        <f t="shared" si="2"/>
        <v>623</v>
      </c>
    </row>
    <row r="15" spans="1:23" ht="22.5" customHeight="1" x14ac:dyDescent="0.25">
      <c r="A15" s="89"/>
      <c r="B15" s="38">
        <v>78</v>
      </c>
      <c r="C15" s="91"/>
      <c r="D15" s="21" t="s">
        <v>9</v>
      </c>
      <c r="E15" s="22" t="s">
        <v>111</v>
      </c>
      <c r="F15" s="23">
        <v>3549295</v>
      </c>
      <c r="G15" s="33" t="s">
        <v>3</v>
      </c>
      <c r="H15" s="33" t="s">
        <v>34</v>
      </c>
      <c r="I15" s="24">
        <v>30</v>
      </c>
      <c r="J15" s="25">
        <v>3</v>
      </c>
      <c r="K15" s="8">
        <f t="shared" si="0"/>
        <v>0</v>
      </c>
      <c r="L15" s="4" t="str">
        <f t="shared" si="1"/>
        <v>OK</v>
      </c>
      <c r="M15" s="2">
        <v>3</v>
      </c>
      <c r="N15" s="2"/>
      <c r="O15" s="2"/>
      <c r="P15" s="2"/>
      <c r="Q15" s="3"/>
      <c r="R15" s="28"/>
      <c r="S15" s="28"/>
      <c r="T15" s="28"/>
      <c r="U15" s="28"/>
      <c r="V15" s="28"/>
      <c r="W15" s="40">
        <f t="shared" si="2"/>
        <v>90</v>
      </c>
    </row>
    <row r="16" spans="1:23" ht="22.5" customHeight="1" x14ac:dyDescent="0.25">
      <c r="A16" s="89"/>
      <c r="B16" s="38">
        <v>79</v>
      </c>
      <c r="C16" s="91"/>
      <c r="D16" s="21" t="s">
        <v>83</v>
      </c>
      <c r="E16" s="22" t="s">
        <v>106</v>
      </c>
      <c r="F16" s="23">
        <v>3034002</v>
      </c>
      <c r="G16" s="33" t="s">
        <v>4</v>
      </c>
      <c r="H16" s="33" t="s">
        <v>31</v>
      </c>
      <c r="I16" s="24">
        <v>27</v>
      </c>
      <c r="J16" s="25">
        <v>60</v>
      </c>
      <c r="K16" s="8">
        <f t="shared" si="0"/>
        <v>0</v>
      </c>
      <c r="L16" s="4" t="str">
        <f t="shared" si="1"/>
        <v>OK</v>
      </c>
      <c r="M16" s="2">
        <v>60</v>
      </c>
      <c r="N16" s="2"/>
      <c r="O16" s="2"/>
      <c r="P16" s="2"/>
      <c r="Q16" s="3"/>
      <c r="R16" s="28"/>
      <c r="S16" s="28"/>
      <c r="T16" s="28"/>
      <c r="U16" s="28"/>
      <c r="V16" s="28"/>
      <c r="W16" s="40">
        <f t="shared" si="2"/>
        <v>1620</v>
      </c>
    </row>
    <row r="17" spans="1:23" ht="22.5" customHeight="1" x14ac:dyDescent="0.25">
      <c r="A17" s="89"/>
      <c r="B17" s="38">
        <v>80</v>
      </c>
      <c r="C17" s="91"/>
      <c r="D17" s="21" t="s">
        <v>84</v>
      </c>
      <c r="E17" s="22" t="s">
        <v>107</v>
      </c>
      <c r="F17" s="23">
        <v>3751003</v>
      </c>
      <c r="G17" s="33" t="s">
        <v>3</v>
      </c>
      <c r="H17" s="33" t="s">
        <v>34</v>
      </c>
      <c r="I17" s="24">
        <v>4.22</v>
      </c>
      <c r="J17" s="25">
        <v>10</v>
      </c>
      <c r="K17" s="8">
        <f t="shared" si="0"/>
        <v>0</v>
      </c>
      <c r="L17" s="4" t="str">
        <f t="shared" si="1"/>
        <v>OK</v>
      </c>
      <c r="M17" s="2">
        <v>10</v>
      </c>
      <c r="N17" s="2"/>
      <c r="O17" s="2"/>
      <c r="P17" s="2"/>
      <c r="Q17" s="3"/>
      <c r="R17" s="28"/>
      <c r="S17" s="28"/>
      <c r="T17" s="28"/>
      <c r="U17" s="28"/>
      <c r="V17" s="28"/>
      <c r="W17" s="40">
        <f t="shared" si="2"/>
        <v>42.199999999999996</v>
      </c>
    </row>
    <row r="18" spans="1:23" ht="22.5" customHeight="1" x14ac:dyDescent="0.25">
      <c r="A18" s="89"/>
      <c r="B18" s="38">
        <v>81</v>
      </c>
      <c r="C18" s="91"/>
      <c r="D18" s="21" t="s">
        <v>85</v>
      </c>
      <c r="E18" s="22" t="s">
        <v>107</v>
      </c>
      <c r="F18" s="23">
        <v>3751006</v>
      </c>
      <c r="G18" s="33" t="s">
        <v>3</v>
      </c>
      <c r="H18" s="33" t="s">
        <v>34</v>
      </c>
      <c r="I18" s="24">
        <v>5</v>
      </c>
      <c r="J18" s="25">
        <v>10</v>
      </c>
      <c r="K18" s="8">
        <f t="shared" si="0"/>
        <v>0</v>
      </c>
      <c r="L18" s="4" t="str">
        <f t="shared" si="1"/>
        <v>OK</v>
      </c>
      <c r="M18" s="2">
        <v>10</v>
      </c>
      <c r="N18" s="2"/>
      <c r="O18" s="2"/>
      <c r="P18" s="2"/>
      <c r="Q18" s="3"/>
      <c r="R18" s="28"/>
      <c r="S18" s="28"/>
      <c r="T18" s="28"/>
      <c r="U18" s="28"/>
      <c r="V18" s="28"/>
      <c r="W18" s="40">
        <f t="shared" si="2"/>
        <v>50</v>
      </c>
    </row>
    <row r="19" spans="1:23" ht="22.5" customHeight="1" x14ac:dyDescent="0.25">
      <c r="A19" s="89"/>
      <c r="B19" s="38">
        <v>82</v>
      </c>
      <c r="C19" s="91"/>
      <c r="D19" s="21" t="s">
        <v>86</v>
      </c>
      <c r="E19" s="22" t="s">
        <v>112</v>
      </c>
      <c r="F19" s="23">
        <v>2780006</v>
      </c>
      <c r="G19" s="33" t="s">
        <v>3</v>
      </c>
      <c r="H19" s="33" t="s">
        <v>30</v>
      </c>
      <c r="I19" s="24">
        <v>19</v>
      </c>
      <c r="J19" s="25">
        <v>1</v>
      </c>
      <c r="K19" s="8">
        <f t="shared" si="0"/>
        <v>0</v>
      </c>
      <c r="L19" s="4" t="str">
        <f t="shared" si="1"/>
        <v>OK</v>
      </c>
      <c r="M19" s="2">
        <v>1</v>
      </c>
      <c r="N19" s="2"/>
      <c r="O19" s="2"/>
      <c r="P19" s="2"/>
      <c r="Q19" s="3"/>
      <c r="R19" s="28"/>
      <c r="S19" s="28"/>
      <c r="T19" s="28"/>
      <c r="U19" s="28"/>
      <c r="V19" s="28"/>
      <c r="W19" s="40">
        <f t="shared" si="2"/>
        <v>19</v>
      </c>
    </row>
    <row r="20" spans="1:23" ht="26.25" customHeight="1" x14ac:dyDescent="0.25">
      <c r="A20" s="89"/>
      <c r="B20" s="20">
        <v>83</v>
      </c>
      <c r="C20" s="91"/>
      <c r="D20" s="21" t="s">
        <v>87</v>
      </c>
      <c r="E20" s="22" t="s">
        <v>113</v>
      </c>
      <c r="F20" s="23">
        <v>26140002</v>
      </c>
      <c r="G20" s="33" t="s">
        <v>121</v>
      </c>
      <c r="H20" s="33" t="s">
        <v>130</v>
      </c>
      <c r="I20" s="24">
        <v>10</v>
      </c>
      <c r="J20" s="25">
        <v>30</v>
      </c>
      <c r="K20" s="8">
        <f t="shared" si="0"/>
        <v>0</v>
      </c>
      <c r="L20" s="4" t="str">
        <f>IF(K20&lt;0,"ATENÇÃO","OK")</f>
        <v>OK</v>
      </c>
      <c r="M20" s="2">
        <v>30</v>
      </c>
      <c r="N20" s="2"/>
      <c r="O20" s="2"/>
      <c r="P20" s="2"/>
      <c r="Q20" s="3"/>
      <c r="R20" s="28"/>
      <c r="S20" s="28"/>
      <c r="T20" s="28"/>
      <c r="U20" s="28"/>
      <c r="V20" s="28"/>
      <c r="W20" s="40">
        <f>J20*I20</f>
        <v>300</v>
      </c>
    </row>
    <row r="21" spans="1:23" ht="24" customHeight="1" x14ac:dyDescent="0.25">
      <c r="A21" s="89"/>
      <c r="B21" s="20">
        <v>84</v>
      </c>
      <c r="C21" s="91"/>
      <c r="D21" s="21" t="s">
        <v>88</v>
      </c>
      <c r="E21" s="22" t="s">
        <v>111</v>
      </c>
      <c r="F21" s="23">
        <v>6900003</v>
      </c>
      <c r="G21" s="33" t="s">
        <v>3</v>
      </c>
      <c r="H21" s="33" t="s">
        <v>34</v>
      </c>
      <c r="I21" s="24">
        <v>3.94</v>
      </c>
      <c r="J21" s="25">
        <v>20</v>
      </c>
      <c r="K21" s="8">
        <f t="shared" si="0"/>
        <v>0</v>
      </c>
      <c r="L21" s="4" t="str">
        <f t="shared" si="1"/>
        <v>OK</v>
      </c>
      <c r="M21" s="2">
        <v>20</v>
      </c>
      <c r="N21" s="2"/>
      <c r="O21" s="2"/>
      <c r="P21" s="2"/>
      <c r="Q21" s="3"/>
      <c r="R21" s="28"/>
      <c r="S21" s="28"/>
      <c r="T21" s="28"/>
      <c r="U21" s="28"/>
      <c r="V21" s="28"/>
      <c r="W21" s="40">
        <f t="shared" si="2"/>
        <v>78.8</v>
      </c>
    </row>
    <row r="22" spans="1:23" ht="24" customHeight="1" x14ac:dyDescent="0.25">
      <c r="A22" s="89"/>
      <c r="B22" s="38">
        <v>85</v>
      </c>
      <c r="C22" s="91"/>
      <c r="D22" s="21" t="s">
        <v>89</v>
      </c>
      <c r="E22" s="22" t="s">
        <v>111</v>
      </c>
      <c r="F22" s="23">
        <v>6900003</v>
      </c>
      <c r="G22" s="33" t="s">
        <v>3</v>
      </c>
      <c r="H22" s="33" t="s">
        <v>34</v>
      </c>
      <c r="I22" s="24">
        <v>0.77</v>
      </c>
      <c r="J22" s="25">
        <v>50</v>
      </c>
      <c r="K22" s="8">
        <f t="shared" si="0"/>
        <v>0</v>
      </c>
      <c r="L22" s="4" t="str">
        <f>IF(K22&lt;0,"ATENÇÃO","OK")</f>
        <v>OK</v>
      </c>
      <c r="M22" s="2">
        <v>50</v>
      </c>
      <c r="N22" s="2"/>
      <c r="O22" s="2"/>
      <c r="P22" s="2"/>
      <c r="Q22" s="3"/>
      <c r="R22" s="28"/>
      <c r="S22" s="28"/>
      <c r="T22" s="28"/>
      <c r="U22" s="28"/>
      <c r="V22" s="28"/>
      <c r="W22" s="40">
        <f>J22*I22</f>
        <v>38.5</v>
      </c>
    </row>
    <row r="23" spans="1:23" ht="24" customHeight="1" x14ac:dyDescent="0.25">
      <c r="A23" s="89"/>
      <c r="B23" s="38">
        <v>86</v>
      </c>
      <c r="C23" s="91"/>
      <c r="D23" s="21" t="s">
        <v>6</v>
      </c>
      <c r="E23" s="22" t="s">
        <v>111</v>
      </c>
      <c r="F23" s="23">
        <v>3549259</v>
      </c>
      <c r="G23" s="33" t="s">
        <v>3</v>
      </c>
      <c r="H23" s="33" t="s">
        <v>34</v>
      </c>
      <c r="I23" s="24">
        <v>60</v>
      </c>
      <c r="J23" s="25">
        <v>5</v>
      </c>
      <c r="K23" s="8">
        <f t="shared" si="0"/>
        <v>0</v>
      </c>
      <c r="L23" s="4" t="str">
        <f t="shared" si="1"/>
        <v>OK</v>
      </c>
      <c r="M23" s="2">
        <v>5</v>
      </c>
      <c r="N23" s="2"/>
      <c r="O23" s="2"/>
      <c r="P23" s="2"/>
      <c r="Q23" s="3"/>
      <c r="R23" s="28"/>
      <c r="S23" s="28"/>
      <c r="T23" s="28"/>
      <c r="U23" s="28"/>
      <c r="V23" s="28"/>
      <c r="W23" s="40">
        <f t="shared" si="2"/>
        <v>300</v>
      </c>
    </row>
    <row r="24" spans="1:23" ht="24" customHeight="1" x14ac:dyDescent="0.25">
      <c r="A24" s="89"/>
      <c r="B24" s="38">
        <v>87</v>
      </c>
      <c r="C24" s="91"/>
      <c r="D24" s="21" t="s">
        <v>90</v>
      </c>
      <c r="E24" s="22" t="s">
        <v>107</v>
      </c>
      <c r="F24" s="23">
        <v>3760012</v>
      </c>
      <c r="G24" s="33" t="s">
        <v>3</v>
      </c>
      <c r="H24" s="33" t="s">
        <v>131</v>
      </c>
      <c r="I24" s="24">
        <v>65</v>
      </c>
      <c r="J24" s="25">
        <v>5</v>
      </c>
      <c r="K24" s="8">
        <f t="shared" si="0"/>
        <v>0</v>
      </c>
      <c r="L24" s="4" t="str">
        <f t="shared" si="1"/>
        <v>OK</v>
      </c>
      <c r="M24" s="2">
        <v>5</v>
      </c>
      <c r="N24" s="2"/>
      <c r="O24" s="2"/>
      <c r="P24" s="2"/>
      <c r="Q24" s="3"/>
      <c r="R24" s="28"/>
      <c r="S24" s="28"/>
      <c r="T24" s="28"/>
      <c r="U24" s="28"/>
      <c r="V24" s="28"/>
      <c r="W24" s="40">
        <f t="shared" si="2"/>
        <v>325</v>
      </c>
    </row>
    <row r="25" spans="1:23" ht="24" customHeight="1" x14ac:dyDescent="0.25">
      <c r="A25" s="89"/>
      <c r="B25" s="38">
        <v>88</v>
      </c>
      <c r="C25" s="91"/>
      <c r="D25" s="21" t="s">
        <v>91</v>
      </c>
      <c r="E25" s="22" t="s">
        <v>111</v>
      </c>
      <c r="F25" s="23">
        <v>3549327</v>
      </c>
      <c r="G25" s="33" t="s">
        <v>3</v>
      </c>
      <c r="H25" s="33" t="s">
        <v>34</v>
      </c>
      <c r="I25" s="24">
        <v>0.92</v>
      </c>
      <c r="J25" s="25">
        <v>50</v>
      </c>
      <c r="K25" s="8">
        <f t="shared" si="0"/>
        <v>0</v>
      </c>
      <c r="L25" s="4" t="str">
        <f t="shared" si="1"/>
        <v>OK</v>
      </c>
      <c r="M25" s="2">
        <v>50</v>
      </c>
      <c r="N25" s="2"/>
      <c r="O25" s="2"/>
      <c r="P25" s="2"/>
      <c r="Q25" s="3"/>
      <c r="R25" s="28"/>
      <c r="S25" s="28"/>
      <c r="T25" s="28"/>
      <c r="U25" s="28"/>
      <c r="V25" s="28"/>
      <c r="W25" s="40">
        <f t="shared" si="2"/>
        <v>46</v>
      </c>
    </row>
    <row r="26" spans="1:23" ht="24" customHeight="1" x14ac:dyDescent="0.25">
      <c r="A26" s="89"/>
      <c r="B26" s="38">
        <v>89</v>
      </c>
      <c r="C26" s="91"/>
      <c r="D26" s="21" t="s">
        <v>92</v>
      </c>
      <c r="E26" s="22" t="s">
        <v>109</v>
      </c>
      <c r="F26" s="23">
        <v>3549327</v>
      </c>
      <c r="G26" s="33" t="s">
        <v>3</v>
      </c>
      <c r="H26" s="33" t="s">
        <v>34</v>
      </c>
      <c r="I26" s="24">
        <v>39</v>
      </c>
      <c r="J26" s="25">
        <v>3</v>
      </c>
      <c r="K26" s="8">
        <f t="shared" si="0"/>
        <v>0</v>
      </c>
      <c r="L26" s="4" t="str">
        <f t="shared" si="1"/>
        <v>OK</v>
      </c>
      <c r="M26" s="2">
        <v>3</v>
      </c>
      <c r="N26" s="2"/>
      <c r="O26" s="2"/>
      <c r="P26" s="2"/>
      <c r="Q26" s="3"/>
      <c r="R26" s="28"/>
      <c r="S26" s="28"/>
      <c r="T26" s="28"/>
      <c r="U26" s="28"/>
      <c r="V26" s="28"/>
      <c r="W26" s="40">
        <f t="shared" si="2"/>
        <v>117</v>
      </c>
    </row>
    <row r="27" spans="1:23" ht="24" customHeight="1" x14ac:dyDescent="0.25">
      <c r="A27" s="89"/>
      <c r="B27" s="38">
        <v>90</v>
      </c>
      <c r="C27" s="91"/>
      <c r="D27" s="21" t="s">
        <v>93</v>
      </c>
      <c r="E27" s="22" t="s">
        <v>114</v>
      </c>
      <c r="F27" s="23">
        <v>39640002</v>
      </c>
      <c r="G27" s="33" t="s">
        <v>122</v>
      </c>
      <c r="H27" s="33" t="s">
        <v>124</v>
      </c>
      <c r="I27" s="24">
        <v>3.1</v>
      </c>
      <c r="J27" s="25">
        <v>218.02</v>
      </c>
      <c r="K27" s="8">
        <f t="shared" si="0"/>
        <v>0</v>
      </c>
      <c r="L27" s="4" t="str">
        <f t="shared" si="1"/>
        <v>OK</v>
      </c>
      <c r="M27" s="2">
        <v>218.02</v>
      </c>
      <c r="N27" s="2"/>
      <c r="O27" s="2"/>
      <c r="P27" s="2"/>
      <c r="Q27" s="3"/>
      <c r="R27" s="28"/>
      <c r="S27" s="28"/>
      <c r="T27" s="28"/>
      <c r="U27" s="28"/>
      <c r="V27" s="28"/>
      <c r="W27" s="40">
        <f t="shared" si="2"/>
        <v>675.86200000000008</v>
      </c>
    </row>
    <row r="28" spans="1:23" ht="24" customHeight="1" x14ac:dyDescent="0.25">
      <c r="A28" s="89"/>
      <c r="B28" s="38">
        <v>91</v>
      </c>
      <c r="C28" s="91"/>
      <c r="D28" s="21" t="s">
        <v>94</v>
      </c>
      <c r="E28" s="22" t="s">
        <v>115</v>
      </c>
      <c r="F28" s="23">
        <v>27723002</v>
      </c>
      <c r="G28" s="33" t="s">
        <v>3</v>
      </c>
      <c r="H28" s="33" t="s">
        <v>124</v>
      </c>
      <c r="I28" s="24">
        <v>16</v>
      </c>
      <c r="J28" s="25">
        <v>1</v>
      </c>
      <c r="K28" s="8">
        <f t="shared" si="0"/>
        <v>0</v>
      </c>
      <c r="L28" s="4" t="str">
        <f t="shared" si="1"/>
        <v>OK</v>
      </c>
      <c r="M28" s="2">
        <v>1</v>
      </c>
      <c r="N28" s="2"/>
      <c r="O28" s="2"/>
      <c r="P28" s="2"/>
      <c r="Q28" s="3"/>
      <c r="R28" s="28"/>
      <c r="S28" s="28"/>
      <c r="T28" s="28"/>
      <c r="U28" s="28"/>
      <c r="V28" s="28"/>
      <c r="W28" s="40">
        <f t="shared" si="2"/>
        <v>16</v>
      </c>
    </row>
    <row r="29" spans="1:23" ht="24" customHeight="1" x14ac:dyDescent="0.25">
      <c r="A29" s="89"/>
      <c r="B29" s="38">
        <v>92</v>
      </c>
      <c r="C29" s="91"/>
      <c r="D29" s="21" t="s">
        <v>95</v>
      </c>
      <c r="E29" s="22" t="s">
        <v>113</v>
      </c>
      <c r="F29" s="23">
        <v>2216011</v>
      </c>
      <c r="G29" s="33" t="s">
        <v>121</v>
      </c>
      <c r="H29" s="33" t="s">
        <v>130</v>
      </c>
      <c r="I29" s="24">
        <v>10</v>
      </c>
      <c r="J29" s="25">
        <v>10</v>
      </c>
      <c r="K29" s="8">
        <f t="shared" si="0"/>
        <v>0</v>
      </c>
      <c r="L29" s="4" t="str">
        <f t="shared" si="1"/>
        <v>OK</v>
      </c>
      <c r="M29" s="2">
        <v>10</v>
      </c>
      <c r="N29" s="2"/>
      <c r="O29" s="2"/>
      <c r="P29" s="2"/>
      <c r="Q29" s="3"/>
      <c r="R29" s="28"/>
      <c r="S29" s="28"/>
      <c r="T29" s="28"/>
      <c r="U29" s="28"/>
      <c r="V29" s="28"/>
      <c r="W29" s="40">
        <f t="shared" si="2"/>
        <v>100</v>
      </c>
    </row>
    <row r="30" spans="1:23" ht="24" customHeight="1" x14ac:dyDescent="0.25">
      <c r="A30" s="89"/>
      <c r="B30" s="38">
        <v>93</v>
      </c>
      <c r="C30" s="91"/>
      <c r="D30" s="21" t="s">
        <v>96</v>
      </c>
      <c r="E30" s="22" t="s">
        <v>113</v>
      </c>
      <c r="F30" s="23">
        <v>2216013</v>
      </c>
      <c r="G30" s="33" t="s">
        <v>121</v>
      </c>
      <c r="H30" s="33" t="s">
        <v>130</v>
      </c>
      <c r="I30" s="24">
        <v>10</v>
      </c>
      <c r="J30" s="25">
        <v>3</v>
      </c>
      <c r="K30" s="8">
        <f t="shared" si="0"/>
        <v>0</v>
      </c>
      <c r="L30" s="4" t="str">
        <f t="shared" si="1"/>
        <v>OK</v>
      </c>
      <c r="M30" s="2">
        <v>3</v>
      </c>
      <c r="N30" s="2"/>
      <c r="O30" s="2"/>
      <c r="P30" s="2"/>
      <c r="Q30" s="3"/>
      <c r="R30" s="28"/>
      <c r="S30" s="28"/>
      <c r="T30" s="28"/>
      <c r="U30" s="28"/>
      <c r="V30" s="28"/>
      <c r="W30" s="40">
        <f t="shared" si="2"/>
        <v>30</v>
      </c>
    </row>
    <row r="31" spans="1:23" ht="24" customHeight="1" x14ac:dyDescent="0.25">
      <c r="A31" s="89"/>
      <c r="B31" s="38">
        <v>94</v>
      </c>
      <c r="C31" s="91"/>
      <c r="D31" s="21" t="s">
        <v>97</v>
      </c>
      <c r="E31" s="22" t="s">
        <v>113</v>
      </c>
      <c r="F31" s="23">
        <v>2178023</v>
      </c>
      <c r="G31" s="33" t="s">
        <v>25</v>
      </c>
      <c r="H31" s="33" t="s">
        <v>132</v>
      </c>
      <c r="I31" s="24">
        <v>53</v>
      </c>
      <c r="J31" s="25">
        <v>2</v>
      </c>
      <c r="K31" s="8">
        <f t="shared" si="0"/>
        <v>0</v>
      </c>
      <c r="L31" s="4" t="str">
        <f t="shared" si="1"/>
        <v>OK</v>
      </c>
      <c r="M31" s="2">
        <v>2</v>
      </c>
      <c r="N31" s="2"/>
      <c r="O31" s="2"/>
      <c r="P31" s="2"/>
      <c r="Q31" s="3"/>
      <c r="R31" s="28"/>
      <c r="S31" s="28"/>
      <c r="T31" s="28"/>
      <c r="U31" s="28"/>
      <c r="V31" s="28"/>
      <c r="W31" s="40">
        <f t="shared" si="2"/>
        <v>106</v>
      </c>
    </row>
    <row r="32" spans="1:23" ht="24" customHeight="1" x14ac:dyDescent="0.25">
      <c r="A32" s="89"/>
      <c r="B32" s="38">
        <v>95</v>
      </c>
      <c r="C32" s="91"/>
      <c r="D32" s="21" t="s">
        <v>8</v>
      </c>
      <c r="E32" s="22" t="s">
        <v>111</v>
      </c>
      <c r="F32" s="23">
        <v>3549785</v>
      </c>
      <c r="G32" s="33" t="s">
        <v>3</v>
      </c>
      <c r="H32" s="33" t="s">
        <v>34</v>
      </c>
      <c r="I32" s="24">
        <v>28</v>
      </c>
      <c r="J32" s="25">
        <v>2</v>
      </c>
      <c r="K32" s="8">
        <f t="shared" si="0"/>
        <v>0</v>
      </c>
      <c r="L32" s="4" t="str">
        <f t="shared" si="1"/>
        <v>OK</v>
      </c>
      <c r="M32" s="2">
        <v>2</v>
      </c>
      <c r="N32" s="2"/>
      <c r="O32" s="2"/>
      <c r="P32" s="2"/>
      <c r="Q32" s="3"/>
      <c r="R32" s="28"/>
      <c r="S32" s="28"/>
      <c r="T32" s="28"/>
      <c r="U32" s="28"/>
      <c r="V32" s="28"/>
      <c r="W32" s="40">
        <f t="shared" si="2"/>
        <v>56</v>
      </c>
    </row>
    <row r="33" spans="1:23" ht="24" customHeight="1" x14ac:dyDescent="0.25">
      <c r="A33" s="89"/>
      <c r="B33" s="38">
        <v>96</v>
      </c>
      <c r="C33" s="91"/>
      <c r="D33" s="21" t="s">
        <v>98</v>
      </c>
      <c r="E33" s="22" t="s">
        <v>116</v>
      </c>
      <c r="F33" s="23">
        <v>3999004</v>
      </c>
      <c r="G33" s="33" t="s">
        <v>1</v>
      </c>
      <c r="H33" s="33" t="s">
        <v>133</v>
      </c>
      <c r="I33" s="24">
        <v>15</v>
      </c>
      <c r="J33" s="25">
        <v>5</v>
      </c>
      <c r="K33" s="8">
        <f t="shared" si="0"/>
        <v>0</v>
      </c>
      <c r="L33" s="4" t="str">
        <f t="shared" si="1"/>
        <v>OK</v>
      </c>
      <c r="M33" s="2">
        <v>5</v>
      </c>
      <c r="N33" s="2"/>
      <c r="O33" s="2"/>
      <c r="P33" s="2"/>
      <c r="Q33" s="3"/>
      <c r="R33" s="28"/>
      <c r="S33" s="28"/>
      <c r="T33" s="28"/>
      <c r="U33" s="28"/>
      <c r="V33" s="28"/>
      <c r="W33" s="40">
        <f t="shared" si="2"/>
        <v>75</v>
      </c>
    </row>
    <row r="34" spans="1:23" ht="24" customHeight="1" x14ac:dyDescent="0.25">
      <c r="A34" s="89"/>
      <c r="B34" s="38">
        <v>97</v>
      </c>
      <c r="C34" s="91"/>
      <c r="D34" s="21" t="s">
        <v>99</v>
      </c>
      <c r="E34" s="22" t="s">
        <v>116</v>
      </c>
      <c r="F34" s="23">
        <v>3999003</v>
      </c>
      <c r="G34" s="33" t="s">
        <v>1</v>
      </c>
      <c r="H34" s="33" t="s">
        <v>133</v>
      </c>
      <c r="I34" s="24">
        <v>10.64</v>
      </c>
      <c r="J34" s="25">
        <v>5</v>
      </c>
      <c r="K34" s="8">
        <f t="shared" si="0"/>
        <v>0</v>
      </c>
      <c r="L34" s="4" t="str">
        <f t="shared" si="1"/>
        <v>OK</v>
      </c>
      <c r="M34" s="2">
        <v>5</v>
      </c>
      <c r="N34" s="2"/>
      <c r="O34" s="2"/>
      <c r="P34" s="2"/>
      <c r="Q34" s="3"/>
      <c r="R34" s="28"/>
      <c r="S34" s="28"/>
      <c r="T34" s="28"/>
      <c r="U34" s="28"/>
      <c r="V34" s="28"/>
      <c r="W34" s="40">
        <f t="shared" si="2"/>
        <v>53.2</v>
      </c>
    </row>
    <row r="35" spans="1:23" ht="24" customHeight="1" x14ac:dyDescent="0.25">
      <c r="A35" s="89"/>
      <c r="B35" s="38">
        <v>98</v>
      </c>
      <c r="C35" s="91"/>
      <c r="D35" s="21" t="s">
        <v>100</v>
      </c>
      <c r="E35" s="22" t="s">
        <v>117</v>
      </c>
      <c r="F35" s="23">
        <v>25860016</v>
      </c>
      <c r="G35" s="33" t="s">
        <v>3</v>
      </c>
      <c r="H35" s="33" t="s">
        <v>134</v>
      </c>
      <c r="I35" s="24">
        <v>15</v>
      </c>
      <c r="J35" s="25">
        <v>3</v>
      </c>
      <c r="K35" s="8">
        <f t="shared" si="0"/>
        <v>0</v>
      </c>
      <c r="L35" s="4" t="str">
        <f t="shared" si="1"/>
        <v>OK</v>
      </c>
      <c r="M35" s="2">
        <v>3</v>
      </c>
      <c r="N35" s="2"/>
      <c r="O35" s="2"/>
      <c r="P35" s="2"/>
      <c r="Q35" s="3"/>
      <c r="R35" s="28"/>
      <c r="S35" s="28"/>
      <c r="T35" s="28"/>
      <c r="U35" s="28"/>
      <c r="V35" s="28"/>
      <c r="W35" s="40">
        <f t="shared" si="2"/>
        <v>45</v>
      </c>
    </row>
    <row r="36" spans="1:23" ht="31.5" customHeight="1" x14ac:dyDescent="0.25">
      <c r="A36" s="89"/>
      <c r="B36" s="20">
        <v>99</v>
      </c>
      <c r="C36" s="91"/>
      <c r="D36" s="21" t="s">
        <v>101</v>
      </c>
      <c r="E36" s="22" t="s">
        <v>118</v>
      </c>
      <c r="F36" s="23">
        <v>6092042</v>
      </c>
      <c r="G36" s="33" t="s">
        <v>1</v>
      </c>
      <c r="H36" s="33" t="s">
        <v>29</v>
      </c>
      <c r="I36" s="24">
        <v>14</v>
      </c>
      <c r="J36" s="25">
        <v>14</v>
      </c>
      <c r="K36" s="8">
        <f t="shared" si="0"/>
        <v>0</v>
      </c>
      <c r="L36" s="4" t="str">
        <f>IF(K36&lt;0,"ATENÇÃO","OK")</f>
        <v>OK</v>
      </c>
      <c r="M36" s="2">
        <v>14</v>
      </c>
      <c r="N36" s="2"/>
      <c r="O36" s="2"/>
      <c r="P36" s="2"/>
      <c r="Q36" s="3"/>
      <c r="R36" s="28"/>
      <c r="S36" s="28"/>
      <c r="T36" s="28"/>
      <c r="U36" s="28"/>
      <c r="V36" s="28"/>
      <c r="W36" s="40">
        <f>J36*I36</f>
        <v>196</v>
      </c>
    </row>
    <row r="37" spans="1:23" ht="22.5" customHeight="1" x14ac:dyDescent="0.25">
      <c r="A37" s="89"/>
      <c r="B37" s="20">
        <v>100</v>
      </c>
      <c r="C37" s="91"/>
      <c r="D37" s="21" t="s">
        <v>102</v>
      </c>
      <c r="E37" s="22" t="s">
        <v>108</v>
      </c>
      <c r="F37" s="23">
        <v>3611009</v>
      </c>
      <c r="G37" s="33" t="s">
        <v>3</v>
      </c>
      <c r="H37" s="33" t="s">
        <v>133</v>
      </c>
      <c r="I37" s="24">
        <v>6</v>
      </c>
      <c r="J37" s="25">
        <v>5</v>
      </c>
      <c r="K37" s="8">
        <f t="shared" si="0"/>
        <v>0</v>
      </c>
      <c r="L37" s="4" t="str">
        <f t="shared" si="1"/>
        <v>OK</v>
      </c>
      <c r="M37" s="2">
        <v>5</v>
      </c>
      <c r="N37" s="2"/>
      <c r="O37" s="2"/>
      <c r="P37" s="2"/>
      <c r="Q37" s="3"/>
      <c r="R37" s="28"/>
      <c r="S37" s="28"/>
      <c r="T37" s="28"/>
      <c r="U37" s="28"/>
      <c r="V37" s="28"/>
      <c r="W37" s="40">
        <f t="shared" si="2"/>
        <v>30</v>
      </c>
    </row>
    <row r="38" spans="1:23" ht="18.75" customHeight="1" x14ac:dyDescent="0.25">
      <c r="A38" s="89"/>
      <c r="B38" s="20">
        <v>101</v>
      </c>
      <c r="C38" s="91"/>
      <c r="D38" s="21" t="s">
        <v>7</v>
      </c>
      <c r="E38" s="22" t="s">
        <v>111</v>
      </c>
      <c r="F38" s="23">
        <v>3549298</v>
      </c>
      <c r="G38" s="33" t="s">
        <v>3</v>
      </c>
      <c r="H38" s="33" t="s">
        <v>34</v>
      </c>
      <c r="I38" s="24">
        <v>70</v>
      </c>
      <c r="J38" s="25">
        <v>5</v>
      </c>
      <c r="K38" s="8">
        <f t="shared" si="0"/>
        <v>0</v>
      </c>
      <c r="L38" s="4" t="str">
        <f t="shared" si="1"/>
        <v>OK</v>
      </c>
      <c r="M38" s="2">
        <v>5</v>
      </c>
      <c r="N38" s="2"/>
      <c r="O38" s="2"/>
      <c r="P38" s="2"/>
      <c r="Q38" s="3"/>
      <c r="R38" s="28"/>
      <c r="S38" s="28"/>
      <c r="T38" s="28"/>
      <c r="U38" s="28"/>
      <c r="V38" s="28"/>
      <c r="W38" s="40">
        <f t="shared" si="2"/>
        <v>350</v>
      </c>
    </row>
    <row r="39" spans="1:23" ht="18.75" customHeight="1" x14ac:dyDescent="0.25">
      <c r="A39" s="89"/>
      <c r="B39" s="20">
        <v>102</v>
      </c>
      <c r="C39" s="91"/>
      <c r="D39" s="21" t="s">
        <v>103</v>
      </c>
      <c r="E39" s="22" t="s">
        <v>108</v>
      </c>
      <c r="F39" s="23">
        <v>3662002</v>
      </c>
      <c r="G39" s="33" t="s">
        <v>3</v>
      </c>
      <c r="H39" s="33" t="s">
        <v>135</v>
      </c>
      <c r="I39" s="24">
        <v>3</v>
      </c>
      <c r="J39" s="25">
        <v>20</v>
      </c>
      <c r="K39" s="8">
        <f t="shared" si="0"/>
        <v>0</v>
      </c>
      <c r="L39" s="4" t="str">
        <f t="shared" si="1"/>
        <v>OK</v>
      </c>
      <c r="M39" s="2">
        <v>20</v>
      </c>
      <c r="N39" s="2"/>
      <c r="O39" s="2"/>
      <c r="P39" s="2"/>
      <c r="Q39" s="3"/>
      <c r="R39" s="28"/>
      <c r="S39" s="28"/>
      <c r="T39" s="28"/>
      <c r="U39" s="28"/>
      <c r="V39" s="28"/>
      <c r="W39" s="40">
        <f t="shared" si="2"/>
        <v>60</v>
      </c>
    </row>
    <row r="40" spans="1:23" ht="18" customHeight="1" x14ac:dyDescent="0.25">
      <c r="A40" s="89"/>
      <c r="B40" s="20">
        <v>103</v>
      </c>
      <c r="C40" s="91"/>
      <c r="D40" s="21" t="s">
        <v>104</v>
      </c>
      <c r="E40" s="22" t="s">
        <v>119</v>
      </c>
      <c r="F40" s="23">
        <v>38890003</v>
      </c>
      <c r="G40" s="33" t="s">
        <v>3</v>
      </c>
      <c r="H40" s="33" t="s">
        <v>136</v>
      </c>
      <c r="I40" s="24">
        <v>10.56</v>
      </c>
      <c r="J40" s="25">
        <v>12</v>
      </c>
      <c r="K40" s="8">
        <f t="shared" si="0"/>
        <v>0</v>
      </c>
      <c r="L40" s="4" t="str">
        <f t="shared" si="1"/>
        <v>OK</v>
      </c>
      <c r="M40" s="2">
        <v>12</v>
      </c>
      <c r="N40" s="2"/>
      <c r="O40" s="2"/>
      <c r="P40" s="2"/>
      <c r="Q40" s="3"/>
      <c r="R40" s="28"/>
      <c r="S40" s="28"/>
      <c r="T40" s="28"/>
      <c r="U40" s="28"/>
      <c r="V40" s="28"/>
      <c r="W40" s="40">
        <f t="shared" si="2"/>
        <v>126.72</v>
      </c>
    </row>
    <row r="41" spans="1:23" ht="19.5" customHeight="1" x14ac:dyDescent="0.25">
      <c r="A41" s="89"/>
      <c r="B41" s="20">
        <v>104</v>
      </c>
      <c r="C41" s="91"/>
      <c r="D41" s="21" t="s">
        <v>105</v>
      </c>
      <c r="E41" s="22" t="s">
        <v>107</v>
      </c>
      <c r="F41" s="23">
        <v>46817019</v>
      </c>
      <c r="G41" s="33" t="s">
        <v>3</v>
      </c>
      <c r="H41" s="33" t="s">
        <v>137</v>
      </c>
      <c r="I41" s="24">
        <v>60</v>
      </c>
      <c r="J41" s="25">
        <v>20</v>
      </c>
      <c r="K41" s="8">
        <f t="shared" si="0"/>
        <v>0</v>
      </c>
      <c r="L41" s="4" t="str">
        <f t="shared" si="1"/>
        <v>OK</v>
      </c>
      <c r="M41" s="2">
        <v>20</v>
      </c>
      <c r="N41" s="2"/>
      <c r="O41" s="2"/>
      <c r="P41" s="2"/>
      <c r="Q41" s="3"/>
      <c r="R41" s="28"/>
      <c r="S41" s="28"/>
      <c r="T41" s="28"/>
      <c r="U41" s="28"/>
      <c r="V41" s="28"/>
      <c r="W41" s="40">
        <f t="shared" si="2"/>
        <v>1200</v>
      </c>
    </row>
    <row r="42" spans="1:23" ht="19.5" customHeight="1" x14ac:dyDescent="0.25">
      <c r="A42" s="84">
        <v>3</v>
      </c>
      <c r="B42" s="26">
        <v>105</v>
      </c>
      <c r="C42" s="86" t="s">
        <v>56</v>
      </c>
      <c r="D42" s="27" t="s">
        <v>139</v>
      </c>
      <c r="E42" s="62" t="s">
        <v>110</v>
      </c>
      <c r="F42" s="63">
        <v>2852024</v>
      </c>
      <c r="G42" s="67" t="s">
        <v>3</v>
      </c>
      <c r="H42" s="36" t="s">
        <v>163</v>
      </c>
      <c r="I42" s="39">
        <v>3.11</v>
      </c>
      <c r="J42" s="25">
        <v>10</v>
      </c>
      <c r="K42" s="8">
        <f t="shared" si="0"/>
        <v>10</v>
      </c>
      <c r="L42" s="4" t="str">
        <f t="shared" si="1"/>
        <v>OK</v>
      </c>
      <c r="M42" s="73"/>
      <c r="N42" s="2"/>
      <c r="O42" s="2"/>
      <c r="P42" s="2"/>
      <c r="Q42" s="3"/>
      <c r="R42" s="28"/>
      <c r="S42" s="28"/>
      <c r="T42" s="28"/>
      <c r="U42" s="28"/>
      <c r="V42" s="28"/>
      <c r="W42" s="40">
        <f t="shared" si="2"/>
        <v>31.099999999999998</v>
      </c>
    </row>
    <row r="43" spans="1:23" ht="21" customHeight="1" x14ac:dyDescent="0.25">
      <c r="A43" s="85"/>
      <c r="B43" s="26">
        <v>106</v>
      </c>
      <c r="C43" s="87"/>
      <c r="D43" s="27" t="s">
        <v>140</v>
      </c>
      <c r="E43" s="64" t="s">
        <v>110</v>
      </c>
      <c r="F43" s="65">
        <v>2852020</v>
      </c>
      <c r="G43" s="67" t="s">
        <v>3</v>
      </c>
      <c r="H43" s="36" t="s">
        <v>163</v>
      </c>
      <c r="I43" s="7">
        <v>3.69</v>
      </c>
      <c r="J43" s="25">
        <v>10</v>
      </c>
      <c r="K43" s="8">
        <f t="shared" si="0"/>
        <v>10</v>
      </c>
      <c r="L43" s="4" t="str">
        <f t="shared" si="1"/>
        <v>OK</v>
      </c>
      <c r="M43" s="73"/>
      <c r="N43" s="2"/>
      <c r="O43" s="2"/>
      <c r="P43" s="2"/>
      <c r="Q43" s="3"/>
      <c r="R43" s="28"/>
      <c r="S43" s="28"/>
      <c r="T43" s="28"/>
      <c r="U43" s="28"/>
      <c r="V43" s="28"/>
      <c r="W43" s="40">
        <f t="shared" si="2"/>
        <v>36.9</v>
      </c>
    </row>
    <row r="44" spans="1:23" ht="31.5" customHeight="1" x14ac:dyDescent="0.25">
      <c r="A44" s="85"/>
      <c r="B44" s="26">
        <v>107</v>
      </c>
      <c r="C44" s="87"/>
      <c r="D44" s="27" t="s">
        <v>141</v>
      </c>
      <c r="E44" s="66" t="s">
        <v>110</v>
      </c>
      <c r="F44" s="65">
        <v>2852017</v>
      </c>
      <c r="G44" s="67" t="s">
        <v>3</v>
      </c>
      <c r="H44" s="45" t="s">
        <v>163</v>
      </c>
      <c r="I44" s="7">
        <v>4.1500000000000004</v>
      </c>
      <c r="J44" s="25">
        <v>20</v>
      </c>
      <c r="K44" s="8">
        <f t="shared" si="0"/>
        <v>20</v>
      </c>
      <c r="L44" s="4" t="str">
        <f t="shared" si="1"/>
        <v>OK</v>
      </c>
      <c r="M44" s="73"/>
      <c r="N44" s="2"/>
      <c r="O44" s="2"/>
      <c r="P44" s="2"/>
      <c r="Q44" s="3"/>
      <c r="R44" s="28"/>
      <c r="S44" s="28"/>
      <c r="T44" s="28"/>
      <c r="U44" s="28"/>
      <c r="V44" s="28"/>
      <c r="W44" s="40">
        <f t="shared" si="2"/>
        <v>83</v>
      </c>
    </row>
    <row r="45" spans="1:23" ht="21" customHeight="1" x14ac:dyDescent="0.25">
      <c r="A45" s="85"/>
      <c r="B45" s="26">
        <v>108</v>
      </c>
      <c r="C45" s="87"/>
      <c r="D45" s="27" t="s">
        <v>142</v>
      </c>
      <c r="E45" s="66" t="s">
        <v>110</v>
      </c>
      <c r="F45" s="65">
        <v>2852016</v>
      </c>
      <c r="G45" s="67" t="s">
        <v>3</v>
      </c>
      <c r="H45" s="45" t="s">
        <v>163</v>
      </c>
      <c r="I45" s="7">
        <v>4.8</v>
      </c>
      <c r="J45" s="25">
        <v>10</v>
      </c>
      <c r="K45" s="8">
        <f t="shared" si="0"/>
        <v>10</v>
      </c>
      <c r="L45" s="4" t="str">
        <f t="shared" si="1"/>
        <v>OK</v>
      </c>
      <c r="M45" s="73"/>
      <c r="N45" s="2"/>
      <c r="O45" s="2"/>
      <c r="P45" s="2"/>
      <c r="Q45" s="3"/>
      <c r="R45" s="28"/>
      <c r="S45" s="28"/>
      <c r="T45" s="28"/>
      <c r="U45" s="28"/>
      <c r="V45" s="28"/>
      <c r="W45" s="40">
        <f t="shared" si="2"/>
        <v>48</v>
      </c>
    </row>
    <row r="46" spans="1:23" ht="21" customHeight="1" x14ac:dyDescent="0.25">
      <c r="A46" s="85"/>
      <c r="B46" s="26">
        <v>109</v>
      </c>
      <c r="C46" s="87"/>
      <c r="D46" s="27" t="s">
        <v>143</v>
      </c>
      <c r="E46" s="66" t="s">
        <v>110</v>
      </c>
      <c r="F46" s="65">
        <v>2852015</v>
      </c>
      <c r="G46" s="67" t="s">
        <v>3</v>
      </c>
      <c r="H46" s="45" t="s">
        <v>163</v>
      </c>
      <c r="I46" s="7">
        <v>10.52</v>
      </c>
      <c r="J46" s="25">
        <v>5</v>
      </c>
      <c r="K46" s="8">
        <f t="shared" si="0"/>
        <v>5</v>
      </c>
      <c r="L46" s="4" t="str">
        <f>IF(K46&lt;0,"ATENÇÃO","OK")</f>
        <v>OK</v>
      </c>
      <c r="M46" s="73"/>
      <c r="N46" s="2"/>
      <c r="O46" s="2"/>
      <c r="P46" s="2"/>
      <c r="Q46" s="3"/>
      <c r="R46" s="28"/>
      <c r="S46" s="28"/>
      <c r="T46" s="28"/>
      <c r="U46" s="28"/>
      <c r="V46" s="28"/>
      <c r="W46" s="40">
        <f>J46*I46</f>
        <v>52.599999999999994</v>
      </c>
    </row>
    <row r="47" spans="1:23" ht="21" customHeight="1" x14ac:dyDescent="0.25">
      <c r="A47" s="85"/>
      <c r="B47" s="26">
        <v>110</v>
      </c>
      <c r="C47" s="87"/>
      <c r="D47" s="27" t="s">
        <v>144</v>
      </c>
      <c r="E47" s="66" t="s">
        <v>113</v>
      </c>
      <c r="F47" s="65">
        <v>2186025</v>
      </c>
      <c r="G47" s="67" t="s">
        <v>3</v>
      </c>
      <c r="H47" s="45" t="s">
        <v>29</v>
      </c>
      <c r="I47" s="7">
        <v>0.05</v>
      </c>
      <c r="J47" s="25">
        <v>3000</v>
      </c>
      <c r="K47" s="8">
        <f t="shared" si="0"/>
        <v>3000</v>
      </c>
      <c r="L47" s="4" t="str">
        <f t="shared" si="1"/>
        <v>OK</v>
      </c>
      <c r="M47" s="73"/>
      <c r="N47" s="2"/>
      <c r="O47" s="2"/>
      <c r="P47" s="2"/>
      <c r="Q47" s="3"/>
      <c r="R47" s="28"/>
      <c r="S47" s="28"/>
      <c r="T47" s="28"/>
      <c r="U47" s="28"/>
      <c r="V47" s="28"/>
      <c r="W47" s="40">
        <f t="shared" si="2"/>
        <v>150</v>
      </c>
    </row>
    <row r="48" spans="1:23" ht="21" customHeight="1" x14ac:dyDescent="0.25">
      <c r="A48" s="85"/>
      <c r="B48" s="26">
        <v>111</v>
      </c>
      <c r="C48" s="87"/>
      <c r="D48" s="27" t="s">
        <v>145</v>
      </c>
      <c r="E48" s="66" t="s">
        <v>113</v>
      </c>
      <c r="F48" s="65">
        <v>2186018</v>
      </c>
      <c r="G48" s="67" t="s">
        <v>3</v>
      </c>
      <c r="H48" s="45" t="s">
        <v>29</v>
      </c>
      <c r="I48" s="7">
        <v>0.1</v>
      </c>
      <c r="J48" s="25">
        <v>1000</v>
      </c>
      <c r="K48" s="8">
        <f t="shared" si="0"/>
        <v>1000</v>
      </c>
      <c r="L48" s="4" t="str">
        <f t="shared" si="1"/>
        <v>OK</v>
      </c>
      <c r="M48" s="73"/>
      <c r="N48" s="2"/>
      <c r="O48" s="2"/>
      <c r="P48" s="2"/>
      <c r="Q48" s="3"/>
      <c r="R48" s="28"/>
      <c r="S48" s="28"/>
      <c r="T48" s="28"/>
      <c r="U48" s="28"/>
      <c r="V48" s="28"/>
      <c r="W48" s="40">
        <f t="shared" si="2"/>
        <v>100</v>
      </c>
    </row>
    <row r="49" spans="1:23" ht="21" customHeight="1" x14ac:dyDescent="0.25">
      <c r="A49" s="85"/>
      <c r="B49" s="26">
        <v>112</v>
      </c>
      <c r="C49" s="87"/>
      <c r="D49" s="27" t="s">
        <v>146</v>
      </c>
      <c r="E49" s="66" t="s">
        <v>113</v>
      </c>
      <c r="F49" s="65">
        <v>2186019</v>
      </c>
      <c r="G49" s="67" t="s">
        <v>3</v>
      </c>
      <c r="H49" s="45" t="s">
        <v>29</v>
      </c>
      <c r="I49" s="7">
        <v>0.19</v>
      </c>
      <c r="J49" s="25">
        <v>1000</v>
      </c>
      <c r="K49" s="8">
        <f t="shared" si="0"/>
        <v>1000</v>
      </c>
      <c r="L49" s="4" t="str">
        <f t="shared" si="1"/>
        <v>OK</v>
      </c>
      <c r="M49" s="73"/>
      <c r="N49" s="2"/>
      <c r="O49" s="2"/>
      <c r="P49" s="2"/>
      <c r="Q49" s="3"/>
      <c r="R49" s="28"/>
      <c r="S49" s="28"/>
      <c r="T49" s="28"/>
      <c r="U49" s="28"/>
      <c r="V49" s="28"/>
      <c r="W49" s="40">
        <f t="shared" si="2"/>
        <v>190</v>
      </c>
    </row>
    <row r="50" spans="1:23" ht="21" customHeight="1" x14ac:dyDescent="0.25">
      <c r="A50" s="85"/>
      <c r="B50" s="26">
        <v>113</v>
      </c>
      <c r="C50" s="87"/>
      <c r="D50" s="27" t="s">
        <v>147</v>
      </c>
      <c r="E50" s="66" t="s">
        <v>159</v>
      </c>
      <c r="F50" s="65">
        <v>2550005</v>
      </c>
      <c r="G50" s="67" t="s">
        <v>3</v>
      </c>
      <c r="H50" s="45" t="s">
        <v>164</v>
      </c>
      <c r="I50" s="7">
        <v>5.12</v>
      </c>
      <c r="J50" s="25">
        <v>103</v>
      </c>
      <c r="K50" s="8">
        <f t="shared" si="0"/>
        <v>103</v>
      </c>
      <c r="L50" s="4" t="str">
        <f t="shared" si="1"/>
        <v>OK</v>
      </c>
      <c r="M50" s="73"/>
      <c r="N50" s="2"/>
      <c r="O50" s="2"/>
      <c r="P50" s="2"/>
      <c r="Q50" s="3"/>
      <c r="R50" s="28"/>
      <c r="S50" s="28"/>
      <c r="T50" s="28"/>
      <c r="U50" s="28"/>
      <c r="V50" s="28"/>
      <c r="W50" s="40">
        <f t="shared" si="2"/>
        <v>527.36</v>
      </c>
    </row>
    <row r="51" spans="1:23" ht="21" customHeight="1" x14ac:dyDescent="0.25">
      <c r="A51" s="85"/>
      <c r="B51" s="26">
        <v>114</v>
      </c>
      <c r="C51" s="87"/>
      <c r="D51" s="27" t="s">
        <v>148</v>
      </c>
      <c r="E51" s="66" t="s">
        <v>113</v>
      </c>
      <c r="F51" s="65">
        <v>2160193</v>
      </c>
      <c r="G51" s="67" t="s">
        <v>25</v>
      </c>
      <c r="H51" s="45" t="s">
        <v>132</v>
      </c>
      <c r="I51" s="7">
        <v>49.89</v>
      </c>
      <c r="J51" s="25">
        <v>5</v>
      </c>
      <c r="K51" s="8">
        <f t="shared" si="0"/>
        <v>5</v>
      </c>
      <c r="L51" s="4" t="str">
        <f t="shared" si="1"/>
        <v>OK</v>
      </c>
      <c r="M51" s="73"/>
      <c r="N51" s="2"/>
      <c r="O51" s="2"/>
      <c r="P51" s="2"/>
      <c r="Q51" s="3"/>
      <c r="R51" s="28"/>
      <c r="S51" s="28"/>
      <c r="T51" s="28"/>
      <c r="U51" s="28"/>
      <c r="V51" s="28"/>
      <c r="W51" s="40">
        <f t="shared" si="2"/>
        <v>249.45</v>
      </c>
    </row>
    <row r="52" spans="1:23" ht="21" customHeight="1" x14ac:dyDescent="0.25">
      <c r="A52" s="85"/>
      <c r="B52" s="26">
        <v>115</v>
      </c>
      <c r="C52" s="87"/>
      <c r="D52" s="27" t="s">
        <v>149</v>
      </c>
      <c r="E52" s="66" t="s">
        <v>113</v>
      </c>
      <c r="F52" s="65">
        <v>2160177</v>
      </c>
      <c r="G52" s="67" t="s">
        <v>25</v>
      </c>
      <c r="H52" s="45" t="s">
        <v>132</v>
      </c>
      <c r="I52" s="7">
        <v>78.33</v>
      </c>
      <c r="J52" s="25">
        <v>5</v>
      </c>
      <c r="K52" s="8">
        <f t="shared" si="0"/>
        <v>5</v>
      </c>
      <c r="L52" s="4" t="str">
        <f t="shared" si="1"/>
        <v>OK</v>
      </c>
      <c r="M52" s="73"/>
      <c r="N52" s="2"/>
      <c r="O52" s="2"/>
      <c r="P52" s="2"/>
      <c r="Q52" s="3"/>
      <c r="R52" s="28"/>
      <c r="S52" s="28"/>
      <c r="T52" s="28"/>
      <c r="U52" s="28"/>
      <c r="V52" s="28"/>
      <c r="W52" s="40">
        <f t="shared" si="2"/>
        <v>391.65</v>
      </c>
    </row>
    <row r="53" spans="1:23" ht="21" customHeight="1" x14ac:dyDescent="0.25">
      <c r="A53" s="85"/>
      <c r="B53" s="26">
        <v>116</v>
      </c>
      <c r="C53" s="87"/>
      <c r="D53" s="27" t="s">
        <v>150</v>
      </c>
      <c r="E53" s="66" t="s">
        <v>113</v>
      </c>
      <c r="F53" s="65">
        <v>2160177</v>
      </c>
      <c r="G53" s="67" t="s">
        <v>25</v>
      </c>
      <c r="H53" s="45" t="s">
        <v>132</v>
      </c>
      <c r="I53" s="7">
        <v>51.93</v>
      </c>
      <c r="J53" s="25">
        <v>5</v>
      </c>
      <c r="K53" s="8">
        <f t="shared" si="0"/>
        <v>5</v>
      </c>
      <c r="L53" s="4" t="str">
        <f t="shared" si="1"/>
        <v>OK</v>
      </c>
      <c r="M53" s="73"/>
      <c r="N53" s="2"/>
      <c r="O53" s="2"/>
      <c r="P53" s="2"/>
      <c r="Q53" s="3"/>
      <c r="R53" s="28"/>
      <c r="S53" s="28"/>
      <c r="T53" s="28"/>
      <c r="U53" s="28"/>
      <c r="V53" s="28"/>
      <c r="W53" s="40">
        <f t="shared" si="2"/>
        <v>259.64999999999998</v>
      </c>
    </row>
    <row r="54" spans="1:23" ht="21" customHeight="1" x14ac:dyDescent="0.25">
      <c r="A54" s="85"/>
      <c r="B54" s="26">
        <v>117</v>
      </c>
      <c r="C54" s="87"/>
      <c r="D54" s="27" t="s">
        <v>151</v>
      </c>
      <c r="E54" s="66" t="s">
        <v>113</v>
      </c>
      <c r="F54" s="65">
        <v>2160137</v>
      </c>
      <c r="G54" s="67" t="s">
        <v>121</v>
      </c>
      <c r="H54" s="45" t="s">
        <v>132</v>
      </c>
      <c r="I54" s="7">
        <v>6.6</v>
      </c>
      <c r="J54" s="25">
        <v>100</v>
      </c>
      <c r="K54" s="8">
        <f t="shared" si="0"/>
        <v>100</v>
      </c>
      <c r="L54" s="4" t="str">
        <f t="shared" si="1"/>
        <v>OK</v>
      </c>
      <c r="M54" s="73"/>
      <c r="N54" s="2"/>
      <c r="O54" s="2"/>
      <c r="P54" s="2"/>
      <c r="Q54" s="3"/>
      <c r="R54" s="28"/>
      <c r="S54" s="28"/>
      <c r="T54" s="28"/>
      <c r="U54" s="28"/>
      <c r="V54" s="28"/>
      <c r="W54" s="40">
        <f t="shared" si="2"/>
        <v>660</v>
      </c>
    </row>
    <row r="55" spans="1:23" ht="21" customHeight="1" x14ac:dyDescent="0.25">
      <c r="A55" s="85"/>
      <c r="B55" s="26">
        <v>118</v>
      </c>
      <c r="C55" s="87"/>
      <c r="D55" s="27" t="s">
        <v>152</v>
      </c>
      <c r="E55" s="66" t="s">
        <v>113</v>
      </c>
      <c r="F55" s="65">
        <v>2160388</v>
      </c>
      <c r="G55" s="67" t="s">
        <v>25</v>
      </c>
      <c r="H55" s="45" t="s">
        <v>132</v>
      </c>
      <c r="I55" s="7">
        <v>51.51</v>
      </c>
      <c r="J55" s="25">
        <v>5</v>
      </c>
      <c r="K55" s="8">
        <f t="shared" si="0"/>
        <v>5</v>
      </c>
      <c r="L55" s="4" t="str">
        <f t="shared" si="1"/>
        <v>OK</v>
      </c>
      <c r="M55" s="73"/>
      <c r="N55" s="2"/>
      <c r="O55" s="2"/>
      <c r="P55" s="2"/>
      <c r="Q55" s="3"/>
      <c r="R55" s="28"/>
      <c r="S55" s="28"/>
      <c r="T55" s="28"/>
      <c r="U55" s="28"/>
      <c r="V55" s="28"/>
      <c r="W55" s="40">
        <f t="shared" si="2"/>
        <v>257.55</v>
      </c>
    </row>
    <row r="56" spans="1:23" ht="21" customHeight="1" x14ac:dyDescent="0.25">
      <c r="A56" s="85"/>
      <c r="B56" s="26">
        <v>119</v>
      </c>
      <c r="C56" s="87"/>
      <c r="D56" s="27" t="s">
        <v>153</v>
      </c>
      <c r="E56" s="66" t="s">
        <v>113</v>
      </c>
      <c r="F56" s="65">
        <v>2160316</v>
      </c>
      <c r="G56" s="67" t="s">
        <v>3</v>
      </c>
      <c r="H56" s="45" t="s">
        <v>132</v>
      </c>
      <c r="I56" s="7">
        <v>0.15</v>
      </c>
      <c r="J56" s="25">
        <v>1000</v>
      </c>
      <c r="K56" s="8">
        <f t="shared" si="0"/>
        <v>1000</v>
      </c>
      <c r="L56" s="4" t="str">
        <f t="shared" si="1"/>
        <v>OK</v>
      </c>
      <c r="M56" s="73"/>
      <c r="N56" s="2"/>
      <c r="O56" s="2"/>
      <c r="P56" s="2"/>
      <c r="Q56" s="3"/>
      <c r="R56" s="28"/>
      <c r="S56" s="28"/>
      <c r="T56" s="28"/>
      <c r="U56" s="28"/>
      <c r="V56" s="28"/>
      <c r="W56" s="40">
        <f t="shared" si="2"/>
        <v>150</v>
      </c>
    </row>
    <row r="57" spans="1:23" ht="21" customHeight="1" x14ac:dyDescent="0.25">
      <c r="A57" s="85"/>
      <c r="B57" s="26">
        <v>120</v>
      </c>
      <c r="C57" s="87"/>
      <c r="D57" s="27" t="s">
        <v>154</v>
      </c>
      <c r="E57" s="66" t="s">
        <v>113</v>
      </c>
      <c r="F57" s="65">
        <v>2160381</v>
      </c>
      <c r="G57" s="67" t="s">
        <v>25</v>
      </c>
      <c r="H57" s="45" t="s">
        <v>132</v>
      </c>
      <c r="I57" s="7">
        <v>43.46</v>
      </c>
      <c r="J57" s="25">
        <v>3</v>
      </c>
      <c r="K57" s="8">
        <f t="shared" si="0"/>
        <v>3</v>
      </c>
      <c r="L57" s="4" t="str">
        <f t="shared" si="1"/>
        <v>OK</v>
      </c>
      <c r="M57" s="73"/>
      <c r="N57" s="2"/>
      <c r="O57" s="2"/>
      <c r="P57" s="2"/>
      <c r="Q57" s="3"/>
      <c r="R57" s="28"/>
      <c r="S57" s="28"/>
      <c r="T57" s="28"/>
      <c r="U57" s="28"/>
      <c r="V57" s="28"/>
      <c r="W57" s="40">
        <f t="shared" si="2"/>
        <v>130.38</v>
      </c>
    </row>
    <row r="58" spans="1:23" ht="21" customHeight="1" x14ac:dyDescent="0.25">
      <c r="A58" s="85"/>
      <c r="B58" s="26">
        <v>121</v>
      </c>
      <c r="C58" s="87"/>
      <c r="D58" s="27" t="s">
        <v>155</v>
      </c>
      <c r="E58" s="66" t="s">
        <v>113</v>
      </c>
      <c r="F58" s="65" t="s">
        <v>160</v>
      </c>
      <c r="G58" s="67" t="s">
        <v>25</v>
      </c>
      <c r="H58" s="45" t="s">
        <v>132</v>
      </c>
      <c r="I58" s="7">
        <v>36.67</v>
      </c>
      <c r="J58" s="25">
        <v>3</v>
      </c>
      <c r="K58" s="8">
        <f t="shared" si="0"/>
        <v>3</v>
      </c>
      <c r="L58" s="4" t="str">
        <f t="shared" si="1"/>
        <v>OK</v>
      </c>
      <c r="M58" s="73"/>
      <c r="N58" s="2"/>
      <c r="O58" s="2"/>
      <c r="P58" s="2"/>
      <c r="Q58" s="3"/>
      <c r="R58" s="28"/>
      <c r="S58" s="28"/>
      <c r="T58" s="28"/>
      <c r="U58" s="28"/>
      <c r="V58" s="28"/>
      <c r="W58" s="40">
        <f t="shared" si="2"/>
        <v>110.01</v>
      </c>
    </row>
    <row r="59" spans="1:23" ht="21" customHeight="1" x14ac:dyDescent="0.25">
      <c r="A59" s="85"/>
      <c r="B59" s="26">
        <v>122</v>
      </c>
      <c r="C59" s="87"/>
      <c r="D59" s="27" t="s">
        <v>156</v>
      </c>
      <c r="E59" s="66" t="s">
        <v>161</v>
      </c>
      <c r="F59" s="65">
        <v>1694022</v>
      </c>
      <c r="G59" s="67" t="s">
        <v>162</v>
      </c>
      <c r="H59" s="45" t="s">
        <v>35</v>
      </c>
      <c r="I59" s="7">
        <v>11.93</v>
      </c>
      <c r="J59" s="25">
        <v>20</v>
      </c>
      <c r="K59" s="8">
        <f t="shared" si="0"/>
        <v>0</v>
      </c>
      <c r="L59" s="4" t="str">
        <f t="shared" si="1"/>
        <v>OK</v>
      </c>
      <c r="M59" s="73"/>
      <c r="N59" s="2">
        <v>20</v>
      </c>
      <c r="O59" s="2"/>
      <c r="P59" s="2"/>
      <c r="Q59" s="3"/>
      <c r="R59" s="28"/>
      <c r="S59" s="28"/>
      <c r="T59" s="28"/>
      <c r="U59" s="28"/>
      <c r="V59" s="28"/>
      <c r="W59" s="40">
        <f t="shared" si="2"/>
        <v>238.6</v>
      </c>
    </row>
    <row r="60" spans="1:23" ht="21" customHeight="1" x14ac:dyDescent="0.25">
      <c r="A60" s="85"/>
      <c r="B60" s="26">
        <v>123</v>
      </c>
      <c r="C60" s="87"/>
      <c r="D60" s="27" t="s">
        <v>157</v>
      </c>
      <c r="E60" s="66" t="s">
        <v>161</v>
      </c>
      <c r="F60" s="65">
        <v>1716002</v>
      </c>
      <c r="G60" s="67" t="s">
        <v>3</v>
      </c>
      <c r="H60" s="45" t="s">
        <v>35</v>
      </c>
      <c r="I60" s="7">
        <v>5.32</v>
      </c>
      <c r="J60" s="25">
        <v>100</v>
      </c>
      <c r="K60" s="8">
        <f t="shared" si="0"/>
        <v>0</v>
      </c>
      <c r="L60" s="4" t="str">
        <f t="shared" si="1"/>
        <v>OK</v>
      </c>
      <c r="M60" s="73"/>
      <c r="N60" s="2">
        <v>100</v>
      </c>
      <c r="O60" s="2"/>
      <c r="P60" s="2"/>
      <c r="Q60" s="3"/>
      <c r="R60" s="28"/>
      <c r="S60" s="28"/>
      <c r="T60" s="28"/>
      <c r="U60" s="28"/>
      <c r="V60" s="28"/>
      <c r="W60" s="40">
        <f t="shared" si="2"/>
        <v>532</v>
      </c>
    </row>
    <row r="61" spans="1:23" ht="21" customHeight="1" x14ac:dyDescent="0.25">
      <c r="A61" s="85"/>
      <c r="B61" s="26">
        <v>124</v>
      </c>
      <c r="C61" s="87"/>
      <c r="D61" s="27" t="s">
        <v>158</v>
      </c>
      <c r="E61" s="66" t="s">
        <v>161</v>
      </c>
      <c r="F61" s="65">
        <v>1716030</v>
      </c>
      <c r="G61" s="67" t="s">
        <v>3</v>
      </c>
      <c r="H61" s="45" t="s">
        <v>35</v>
      </c>
      <c r="I61" s="7">
        <v>5.78</v>
      </c>
      <c r="J61" s="25">
        <v>200</v>
      </c>
      <c r="K61" s="8">
        <f t="shared" si="0"/>
        <v>0</v>
      </c>
      <c r="L61" s="4" t="str">
        <f t="shared" si="1"/>
        <v>OK</v>
      </c>
      <c r="M61" s="73"/>
      <c r="N61" s="2">
        <v>200</v>
      </c>
      <c r="O61" s="2"/>
      <c r="P61" s="2"/>
      <c r="Q61" s="3"/>
      <c r="R61" s="28"/>
      <c r="S61" s="28"/>
      <c r="T61" s="28"/>
      <c r="U61" s="28"/>
      <c r="V61" s="28"/>
      <c r="W61" s="40">
        <f t="shared" si="2"/>
        <v>1156</v>
      </c>
    </row>
    <row r="62" spans="1:23" ht="34.5" customHeight="1" x14ac:dyDescent="0.25">
      <c r="A62" s="77">
        <v>4</v>
      </c>
      <c r="B62" s="38">
        <v>125</v>
      </c>
      <c r="C62" s="79" t="s">
        <v>56</v>
      </c>
      <c r="D62" s="21" t="s">
        <v>165</v>
      </c>
      <c r="E62" s="29" t="s">
        <v>176</v>
      </c>
      <c r="F62" s="23" t="s">
        <v>177</v>
      </c>
      <c r="G62" s="33" t="s">
        <v>3</v>
      </c>
      <c r="H62" s="33"/>
      <c r="I62" s="30">
        <v>1.86</v>
      </c>
      <c r="J62" s="25">
        <v>10</v>
      </c>
      <c r="K62" s="8">
        <f t="shared" si="0"/>
        <v>0</v>
      </c>
      <c r="L62" s="4" t="str">
        <f>IF(K62&lt;0,"ATENÇÃO","OK")</f>
        <v>OK</v>
      </c>
      <c r="M62" s="73"/>
      <c r="N62" s="2"/>
      <c r="O62" s="2"/>
      <c r="P62" s="2">
        <v>10</v>
      </c>
      <c r="Q62" s="3"/>
      <c r="R62" s="28"/>
      <c r="S62" s="28"/>
      <c r="T62" s="28"/>
      <c r="U62" s="28"/>
      <c r="V62" s="28"/>
      <c r="W62" s="40">
        <f>J62*I62</f>
        <v>18.600000000000001</v>
      </c>
    </row>
    <row r="63" spans="1:23" ht="30" customHeight="1" x14ac:dyDescent="0.25">
      <c r="A63" s="78"/>
      <c r="B63" s="38">
        <v>126</v>
      </c>
      <c r="C63" s="80"/>
      <c r="D63" s="21" t="s">
        <v>166</v>
      </c>
      <c r="E63" s="29" t="s">
        <v>159</v>
      </c>
      <c r="F63" s="23">
        <v>2550018</v>
      </c>
      <c r="G63" s="33" t="s">
        <v>3</v>
      </c>
      <c r="H63" s="33" t="s">
        <v>164</v>
      </c>
      <c r="I63" s="30">
        <v>13.88</v>
      </c>
      <c r="J63" s="31">
        <v>100</v>
      </c>
      <c r="K63" s="8">
        <f t="shared" si="0"/>
        <v>100</v>
      </c>
      <c r="L63" s="4" t="str">
        <f t="shared" si="1"/>
        <v>OK</v>
      </c>
      <c r="M63" s="73"/>
      <c r="N63" s="2"/>
      <c r="O63" s="2"/>
      <c r="P63" s="2"/>
      <c r="Q63" s="3"/>
      <c r="R63" s="28"/>
      <c r="S63" s="28"/>
      <c r="T63" s="28"/>
      <c r="U63" s="28"/>
      <c r="V63" s="28"/>
      <c r="W63" s="40">
        <f t="shared" si="2"/>
        <v>1388</v>
      </c>
    </row>
    <row r="64" spans="1:23" ht="32.25" customHeight="1" x14ac:dyDescent="0.25">
      <c r="A64" s="78"/>
      <c r="B64" s="38">
        <v>127</v>
      </c>
      <c r="C64" s="80"/>
      <c r="D64" s="21" t="s">
        <v>167</v>
      </c>
      <c r="E64" s="29" t="s">
        <v>178</v>
      </c>
      <c r="F64" s="23">
        <v>3867001</v>
      </c>
      <c r="G64" s="33" t="s">
        <v>1</v>
      </c>
      <c r="H64" s="33" t="s">
        <v>183</v>
      </c>
      <c r="I64" s="30">
        <v>4.28</v>
      </c>
      <c r="J64" s="5">
        <v>30</v>
      </c>
      <c r="K64" s="8">
        <f t="shared" si="0"/>
        <v>30</v>
      </c>
      <c r="L64" s="4" t="str">
        <f t="shared" si="1"/>
        <v>OK</v>
      </c>
      <c r="M64" s="73"/>
      <c r="N64" s="2"/>
      <c r="O64" s="2"/>
      <c r="P64" s="2"/>
      <c r="Q64" s="3"/>
      <c r="R64" s="28"/>
      <c r="S64" s="28"/>
      <c r="T64" s="28"/>
      <c r="U64" s="28"/>
      <c r="V64" s="28"/>
      <c r="W64" s="40">
        <f t="shared" si="2"/>
        <v>128.4</v>
      </c>
    </row>
    <row r="65" spans="1:23" ht="30" customHeight="1" x14ac:dyDescent="0.25">
      <c r="A65" s="78"/>
      <c r="B65" s="38">
        <v>128</v>
      </c>
      <c r="C65" s="80"/>
      <c r="D65" s="21" t="s">
        <v>168</v>
      </c>
      <c r="E65" s="29" t="s">
        <v>179</v>
      </c>
      <c r="F65" s="23">
        <v>1902400</v>
      </c>
      <c r="G65" s="33" t="s">
        <v>3</v>
      </c>
      <c r="H65" s="33" t="s">
        <v>184</v>
      </c>
      <c r="I65" s="30">
        <v>21.87</v>
      </c>
      <c r="J65" s="5">
        <v>600</v>
      </c>
      <c r="K65" s="8">
        <f t="shared" si="0"/>
        <v>450</v>
      </c>
      <c r="L65" s="4" t="str">
        <f t="shared" si="1"/>
        <v>OK</v>
      </c>
      <c r="M65" s="73"/>
      <c r="N65" s="2"/>
      <c r="O65" s="2"/>
      <c r="P65" s="2">
        <v>150</v>
      </c>
      <c r="Q65" s="3"/>
      <c r="R65" s="28"/>
      <c r="S65" s="28"/>
      <c r="T65" s="28"/>
      <c r="U65" s="28"/>
      <c r="V65" s="28"/>
      <c r="W65" s="40">
        <f t="shared" si="2"/>
        <v>13122</v>
      </c>
    </row>
    <row r="66" spans="1:23" ht="38.25" x14ac:dyDescent="0.25">
      <c r="A66" s="78"/>
      <c r="B66" s="38">
        <v>129</v>
      </c>
      <c r="C66" s="80"/>
      <c r="D66" s="21" t="s">
        <v>169</v>
      </c>
      <c r="E66" s="29" t="s">
        <v>179</v>
      </c>
      <c r="F66" s="23">
        <v>1902021</v>
      </c>
      <c r="G66" s="33" t="s">
        <v>3</v>
      </c>
      <c r="H66" s="33" t="s">
        <v>185</v>
      </c>
      <c r="I66" s="30">
        <v>8</v>
      </c>
      <c r="J66" s="25">
        <v>50</v>
      </c>
      <c r="K66" s="8">
        <f t="shared" si="0"/>
        <v>50</v>
      </c>
      <c r="L66" s="4" t="str">
        <f t="shared" si="1"/>
        <v>OK</v>
      </c>
      <c r="M66" s="73"/>
      <c r="N66" s="2"/>
      <c r="O66" s="2"/>
      <c r="P66" s="2"/>
      <c r="Q66" s="3"/>
      <c r="R66" s="28"/>
      <c r="S66" s="28"/>
      <c r="T66" s="28"/>
      <c r="U66" s="28"/>
      <c r="V66" s="28"/>
      <c r="W66" s="40">
        <f t="shared" si="2"/>
        <v>400</v>
      </c>
    </row>
    <row r="67" spans="1:23" ht="19.5" customHeight="1" x14ac:dyDescent="0.25">
      <c r="A67" s="78"/>
      <c r="B67" s="38">
        <v>130</v>
      </c>
      <c r="C67" s="80"/>
      <c r="D67" s="21" t="s">
        <v>170</v>
      </c>
      <c r="E67" s="29" t="s">
        <v>180</v>
      </c>
      <c r="F67" s="23">
        <v>3565031</v>
      </c>
      <c r="G67" s="33" t="s">
        <v>182</v>
      </c>
      <c r="H67" s="33" t="s">
        <v>186</v>
      </c>
      <c r="I67" s="30">
        <v>6.75</v>
      </c>
      <c r="J67" s="25">
        <v>100</v>
      </c>
      <c r="K67" s="8">
        <f t="shared" si="0"/>
        <v>50</v>
      </c>
      <c r="L67" s="4" t="str">
        <f t="shared" si="1"/>
        <v>OK</v>
      </c>
      <c r="M67" s="73"/>
      <c r="N67" s="2"/>
      <c r="O67" s="2"/>
      <c r="P67" s="2">
        <v>50</v>
      </c>
      <c r="Q67" s="3"/>
      <c r="R67" s="28"/>
      <c r="S67" s="28"/>
      <c r="T67" s="28"/>
      <c r="U67" s="28"/>
      <c r="V67" s="28"/>
      <c r="W67" s="40">
        <f t="shared" si="2"/>
        <v>675</v>
      </c>
    </row>
    <row r="68" spans="1:23" ht="27.75" customHeight="1" x14ac:dyDescent="0.25">
      <c r="A68" s="78"/>
      <c r="B68" s="38">
        <v>131</v>
      </c>
      <c r="C68" s="80"/>
      <c r="D68" s="21" t="s">
        <v>171</v>
      </c>
      <c r="E68" s="29" t="s">
        <v>181</v>
      </c>
      <c r="F68" s="23">
        <v>2470058</v>
      </c>
      <c r="G68" s="33" t="s">
        <v>3</v>
      </c>
      <c r="H68" s="33" t="s">
        <v>187</v>
      </c>
      <c r="I68" s="30">
        <v>3.37</v>
      </c>
      <c r="J68" s="5">
        <v>60</v>
      </c>
      <c r="K68" s="8">
        <f t="shared" si="0"/>
        <v>0</v>
      </c>
      <c r="L68" s="4" t="str">
        <f t="shared" si="1"/>
        <v>OK</v>
      </c>
      <c r="M68" s="73"/>
      <c r="N68" s="2"/>
      <c r="O68" s="2"/>
      <c r="P68" s="2">
        <v>60</v>
      </c>
      <c r="Q68" s="3"/>
      <c r="R68" s="28"/>
      <c r="S68" s="28"/>
      <c r="T68" s="28"/>
      <c r="U68" s="28"/>
      <c r="V68" s="28"/>
      <c r="W68" s="40">
        <f t="shared" si="2"/>
        <v>202.20000000000002</v>
      </c>
    </row>
    <row r="69" spans="1:23" ht="27" customHeight="1" x14ac:dyDescent="0.25">
      <c r="A69" s="78"/>
      <c r="B69" s="38">
        <v>132</v>
      </c>
      <c r="C69" s="80"/>
      <c r="D69" s="21" t="s">
        <v>172</v>
      </c>
      <c r="E69" s="29" t="s">
        <v>181</v>
      </c>
      <c r="F69" s="23">
        <v>2470045</v>
      </c>
      <c r="G69" s="33" t="s">
        <v>3</v>
      </c>
      <c r="H69" s="33" t="s">
        <v>187</v>
      </c>
      <c r="I69" s="30">
        <v>5.05</v>
      </c>
      <c r="J69" s="5">
        <v>60</v>
      </c>
      <c r="K69" s="8">
        <f t="shared" ref="K69:K94" si="3">J69-(SUM(M69:V69))</f>
        <v>0</v>
      </c>
      <c r="L69" s="4" t="str">
        <f t="shared" ref="L69:L74" si="4">IF(K69&lt;0,"ATENÇÃO","OK")</f>
        <v>OK</v>
      </c>
      <c r="M69" s="73"/>
      <c r="N69" s="2"/>
      <c r="O69" s="2"/>
      <c r="P69" s="2">
        <v>60</v>
      </c>
      <c r="Q69" s="3"/>
      <c r="R69" s="28"/>
      <c r="S69" s="28"/>
      <c r="T69" s="28"/>
      <c r="U69" s="28"/>
      <c r="V69" s="28"/>
      <c r="W69" s="40">
        <f t="shared" ref="W69:W74" si="5">J69*I69</f>
        <v>303</v>
      </c>
    </row>
    <row r="70" spans="1:23" ht="33" customHeight="1" x14ac:dyDescent="0.25">
      <c r="A70" s="78"/>
      <c r="B70" s="38">
        <v>133</v>
      </c>
      <c r="C70" s="80"/>
      <c r="D70" s="21" t="s">
        <v>173</v>
      </c>
      <c r="E70" s="29" t="s">
        <v>181</v>
      </c>
      <c r="F70" s="23">
        <v>2470044</v>
      </c>
      <c r="G70" s="33" t="s">
        <v>3</v>
      </c>
      <c r="H70" s="33" t="s">
        <v>187</v>
      </c>
      <c r="I70" s="30">
        <v>4.26</v>
      </c>
      <c r="J70" s="5">
        <v>20</v>
      </c>
      <c r="K70" s="8">
        <f t="shared" si="3"/>
        <v>0</v>
      </c>
      <c r="L70" s="4" t="str">
        <f t="shared" si="4"/>
        <v>OK</v>
      </c>
      <c r="M70" s="73"/>
      <c r="N70" s="2"/>
      <c r="O70" s="2"/>
      <c r="P70" s="2">
        <v>20</v>
      </c>
      <c r="Q70" s="3"/>
      <c r="R70" s="28"/>
      <c r="S70" s="28"/>
      <c r="T70" s="28"/>
      <c r="U70" s="28"/>
      <c r="V70" s="28"/>
      <c r="W70" s="40">
        <f t="shared" si="5"/>
        <v>85.199999999999989</v>
      </c>
    </row>
    <row r="71" spans="1:23" ht="15" x14ac:dyDescent="0.25">
      <c r="A71" s="78"/>
      <c r="B71" s="38">
        <v>134</v>
      </c>
      <c r="C71" s="80"/>
      <c r="D71" s="21" t="s">
        <v>174</v>
      </c>
      <c r="E71" s="29" t="s">
        <v>119</v>
      </c>
      <c r="F71" s="23">
        <v>40045004</v>
      </c>
      <c r="G71" s="33" t="s">
        <v>3</v>
      </c>
      <c r="H71" s="33" t="s">
        <v>28</v>
      </c>
      <c r="I71" s="30">
        <v>9.56</v>
      </c>
      <c r="J71" s="5">
        <v>20</v>
      </c>
      <c r="K71" s="8">
        <f t="shared" si="3"/>
        <v>20</v>
      </c>
      <c r="L71" s="4" t="str">
        <f t="shared" si="4"/>
        <v>OK</v>
      </c>
      <c r="M71" s="73"/>
      <c r="N71" s="2"/>
      <c r="O71" s="2"/>
      <c r="P71" s="2"/>
      <c r="Q71" s="3"/>
      <c r="R71" s="28"/>
      <c r="S71" s="28"/>
      <c r="T71" s="28"/>
      <c r="U71" s="28"/>
      <c r="V71" s="28"/>
      <c r="W71" s="40">
        <f t="shared" si="5"/>
        <v>191.20000000000002</v>
      </c>
    </row>
    <row r="72" spans="1:23" ht="18.75" customHeight="1" x14ac:dyDescent="0.25">
      <c r="A72" s="78"/>
      <c r="B72" s="38">
        <v>135</v>
      </c>
      <c r="C72" s="80"/>
      <c r="D72" s="32" t="s">
        <v>175</v>
      </c>
      <c r="E72" s="29" t="s">
        <v>112</v>
      </c>
      <c r="F72" s="23">
        <v>73890010</v>
      </c>
      <c r="G72" s="33" t="s">
        <v>3</v>
      </c>
      <c r="H72" s="33" t="s">
        <v>132</v>
      </c>
      <c r="I72" s="30">
        <v>12</v>
      </c>
      <c r="J72" s="6">
        <v>4</v>
      </c>
      <c r="K72" s="8">
        <f t="shared" si="3"/>
        <v>4</v>
      </c>
      <c r="L72" s="4" t="str">
        <f t="shared" si="4"/>
        <v>OK</v>
      </c>
      <c r="M72" s="73"/>
      <c r="N72" s="73"/>
      <c r="O72" s="2"/>
      <c r="P72" s="2"/>
      <c r="Q72" s="3"/>
      <c r="R72" s="28"/>
      <c r="S72" s="28"/>
      <c r="T72" s="28"/>
      <c r="U72" s="28"/>
      <c r="V72" s="28"/>
      <c r="W72" s="40">
        <f t="shared" si="5"/>
        <v>48</v>
      </c>
    </row>
    <row r="73" spans="1:23" ht="42.75" customHeight="1" x14ac:dyDescent="0.25">
      <c r="A73" s="84">
        <v>5</v>
      </c>
      <c r="B73" s="26">
        <v>136</v>
      </c>
      <c r="C73" s="86" t="s">
        <v>188</v>
      </c>
      <c r="D73" s="68" t="s">
        <v>57</v>
      </c>
      <c r="E73" s="34" t="s">
        <v>189</v>
      </c>
      <c r="F73" s="2">
        <v>3239006</v>
      </c>
      <c r="G73" s="36" t="s">
        <v>5</v>
      </c>
      <c r="H73" s="36" t="s">
        <v>33</v>
      </c>
      <c r="I73" s="35">
        <v>186.3</v>
      </c>
      <c r="J73" s="5">
        <v>3</v>
      </c>
      <c r="K73" s="8">
        <f t="shared" si="3"/>
        <v>0</v>
      </c>
      <c r="L73" s="4" t="str">
        <f t="shared" si="4"/>
        <v>OK</v>
      </c>
      <c r="M73" s="73"/>
      <c r="N73" s="2"/>
      <c r="O73" s="2">
        <v>3</v>
      </c>
      <c r="P73" s="2"/>
      <c r="Q73" s="3"/>
      <c r="R73" s="28"/>
      <c r="S73" s="28"/>
      <c r="T73" s="28"/>
      <c r="U73" s="28"/>
      <c r="V73" s="28"/>
      <c r="W73" s="40">
        <f t="shared" si="5"/>
        <v>558.90000000000009</v>
      </c>
    </row>
    <row r="74" spans="1:23" ht="15.75" customHeight="1" x14ac:dyDescent="0.25">
      <c r="A74" s="85"/>
      <c r="B74" s="26">
        <v>137</v>
      </c>
      <c r="C74" s="87"/>
      <c r="D74" s="68" t="s">
        <v>58</v>
      </c>
      <c r="E74" s="34" t="s">
        <v>190</v>
      </c>
      <c r="F74" s="2">
        <v>29661010</v>
      </c>
      <c r="G74" s="36" t="s">
        <v>5</v>
      </c>
      <c r="H74" s="36" t="s">
        <v>33</v>
      </c>
      <c r="I74" s="35">
        <v>29.34</v>
      </c>
      <c r="J74" s="5">
        <v>4</v>
      </c>
      <c r="K74" s="8">
        <f t="shared" si="3"/>
        <v>0</v>
      </c>
      <c r="L74" s="4" t="str">
        <f t="shared" si="4"/>
        <v>OK</v>
      </c>
      <c r="M74" s="73"/>
      <c r="N74" s="2"/>
      <c r="O74" s="2">
        <v>4</v>
      </c>
      <c r="P74" s="2"/>
      <c r="Q74" s="3"/>
      <c r="R74" s="28"/>
      <c r="S74" s="28"/>
      <c r="T74" s="28"/>
      <c r="U74" s="28"/>
      <c r="V74" s="28"/>
      <c r="W74" s="40">
        <f t="shared" si="5"/>
        <v>117.36</v>
      </c>
    </row>
    <row r="75" spans="1:23" ht="15.75" customHeight="1" x14ac:dyDescent="0.25">
      <c r="A75" s="85"/>
      <c r="B75" s="26">
        <v>138</v>
      </c>
      <c r="C75" s="87"/>
      <c r="D75" s="68" t="s">
        <v>59</v>
      </c>
      <c r="E75" s="34" t="s">
        <v>191</v>
      </c>
      <c r="F75" s="2">
        <v>3441003</v>
      </c>
      <c r="G75" s="36" t="s">
        <v>5</v>
      </c>
      <c r="H75" s="36" t="s">
        <v>33</v>
      </c>
      <c r="I75" s="35">
        <v>62.03</v>
      </c>
      <c r="J75" s="5">
        <v>3</v>
      </c>
      <c r="K75" s="8">
        <f t="shared" si="3"/>
        <v>0</v>
      </c>
      <c r="L75" s="4" t="str">
        <f>IF(K75&lt;0,"ATENÇÃO","OK")</f>
        <v>OK</v>
      </c>
      <c r="M75" s="73"/>
      <c r="N75" s="2"/>
      <c r="O75" s="2">
        <v>3</v>
      </c>
      <c r="P75" s="2"/>
      <c r="Q75" s="3"/>
      <c r="R75" s="28"/>
      <c r="S75" s="28"/>
      <c r="T75" s="28"/>
      <c r="U75" s="28"/>
      <c r="V75" s="28"/>
      <c r="W75" s="40">
        <f>J75*I75</f>
        <v>186.09</v>
      </c>
    </row>
    <row r="76" spans="1:23" ht="15.75" customHeight="1" x14ac:dyDescent="0.25">
      <c r="A76" s="85"/>
      <c r="B76" s="26">
        <v>139</v>
      </c>
      <c r="C76" s="87"/>
      <c r="D76" s="68" t="s">
        <v>60</v>
      </c>
      <c r="E76" s="34" t="s">
        <v>191</v>
      </c>
      <c r="F76" s="2">
        <v>3441009</v>
      </c>
      <c r="G76" s="36" t="s">
        <v>5</v>
      </c>
      <c r="H76" s="36" t="s">
        <v>33</v>
      </c>
      <c r="I76" s="35">
        <v>79.040000000000006</v>
      </c>
      <c r="J76" s="5">
        <v>2</v>
      </c>
      <c r="K76" s="8">
        <f t="shared" si="3"/>
        <v>0</v>
      </c>
      <c r="L76" s="4" t="str">
        <f t="shared" ref="L76:L81" si="6">IF(K76&lt;0,"ATENÇÃO","OK")</f>
        <v>OK</v>
      </c>
      <c r="M76" s="73"/>
      <c r="N76" s="2"/>
      <c r="O76" s="2">
        <v>2</v>
      </c>
      <c r="P76" s="2"/>
      <c r="Q76" s="3"/>
      <c r="R76" s="28"/>
      <c r="S76" s="28"/>
      <c r="T76" s="28"/>
      <c r="U76" s="28"/>
      <c r="V76" s="28"/>
      <c r="W76" s="40">
        <f t="shared" ref="W76:W81" si="7">J76*I76</f>
        <v>158.08000000000001</v>
      </c>
    </row>
    <row r="77" spans="1:23" ht="15.75" customHeight="1" x14ac:dyDescent="0.25">
      <c r="A77" s="85"/>
      <c r="B77" s="26">
        <v>140</v>
      </c>
      <c r="C77" s="87"/>
      <c r="D77" s="68" t="s">
        <v>61</v>
      </c>
      <c r="E77" s="34" t="s">
        <v>191</v>
      </c>
      <c r="F77" s="2">
        <v>3441009</v>
      </c>
      <c r="G77" s="36" t="s">
        <v>3</v>
      </c>
      <c r="H77" s="36" t="s">
        <v>192</v>
      </c>
      <c r="I77" s="35">
        <v>24.29</v>
      </c>
      <c r="J77" s="5">
        <v>20</v>
      </c>
      <c r="K77" s="8">
        <f t="shared" si="3"/>
        <v>0</v>
      </c>
      <c r="L77" s="4" t="str">
        <f t="shared" si="6"/>
        <v>OK</v>
      </c>
      <c r="M77" s="73"/>
      <c r="N77" s="2"/>
      <c r="O77" s="2">
        <v>20</v>
      </c>
      <c r="P77" s="2"/>
      <c r="Q77" s="3"/>
      <c r="R77" s="28"/>
      <c r="S77" s="28"/>
      <c r="T77" s="28"/>
      <c r="U77" s="28"/>
      <c r="V77" s="28"/>
      <c r="W77" s="40">
        <f t="shared" si="7"/>
        <v>485.79999999999995</v>
      </c>
    </row>
    <row r="78" spans="1:23" ht="15.75" customHeight="1" x14ac:dyDescent="0.25">
      <c r="A78" s="85"/>
      <c r="B78" s="26">
        <v>141</v>
      </c>
      <c r="C78" s="87"/>
      <c r="D78" s="68" t="s">
        <v>62</v>
      </c>
      <c r="E78" s="34" t="s">
        <v>190</v>
      </c>
      <c r="F78" s="2">
        <v>3530016</v>
      </c>
      <c r="G78" s="36" t="s">
        <v>5</v>
      </c>
      <c r="H78" s="36" t="s">
        <v>33</v>
      </c>
      <c r="I78" s="35">
        <v>12.97</v>
      </c>
      <c r="J78" s="5">
        <v>5</v>
      </c>
      <c r="K78" s="8">
        <f t="shared" si="3"/>
        <v>0</v>
      </c>
      <c r="L78" s="4" t="str">
        <f t="shared" si="6"/>
        <v>OK</v>
      </c>
      <c r="M78" s="73"/>
      <c r="N78" s="2"/>
      <c r="O78" s="2">
        <v>5</v>
      </c>
      <c r="P78" s="2"/>
      <c r="Q78" s="3"/>
      <c r="R78" s="28"/>
      <c r="S78" s="28"/>
      <c r="T78" s="28"/>
      <c r="U78" s="28"/>
      <c r="V78" s="28"/>
      <c r="W78" s="40">
        <f t="shared" si="7"/>
        <v>64.850000000000009</v>
      </c>
    </row>
    <row r="79" spans="1:23" ht="15.75" customHeight="1" x14ac:dyDescent="0.25">
      <c r="A79" s="85"/>
      <c r="B79" s="26">
        <v>142</v>
      </c>
      <c r="C79" s="87"/>
      <c r="D79" s="68" t="s">
        <v>63</v>
      </c>
      <c r="E79" s="34" t="s">
        <v>190</v>
      </c>
      <c r="F79" s="2">
        <v>26700002</v>
      </c>
      <c r="G79" s="36" t="s">
        <v>5</v>
      </c>
      <c r="H79" s="36" t="s">
        <v>33</v>
      </c>
      <c r="I79" s="35">
        <v>166.51</v>
      </c>
      <c r="J79" s="5">
        <v>3</v>
      </c>
      <c r="K79" s="8">
        <f t="shared" si="3"/>
        <v>0</v>
      </c>
      <c r="L79" s="4" t="str">
        <f t="shared" si="6"/>
        <v>OK</v>
      </c>
      <c r="M79" s="73"/>
      <c r="N79" s="2"/>
      <c r="O79" s="2">
        <v>3</v>
      </c>
      <c r="P79" s="2"/>
      <c r="Q79" s="3"/>
      <c r="R79" s="28"/>
      <c r="S79" s="28"/>
      <c r="T79" s="28"/>
      <c r="U79" s="28"/>
      <c r="V79" s="28"/>
      <c r="W79" s="40">
        <f t="shared" si="7"/>
        <v>499.53</v>
      </c>
    </row>
    <row r="80" spans="1:23" ht="15.75" customHeight="1" x14ac:dyDescent="0.25">
      <c r="A80" s="85"/>
      <c r="B80" s="26">
        <v>143</v>
      </c>
      <c r="C80" s="87"/>
      <c r="D80" s="68" t="s">
        <v>64</v>
      </c>
      <c r="E80" s="34" t="s">
        <v>190</v>
      </c>
      <c r="F80" s="2">
        <v>26700002</v>
      </c>
      <c r="G80" s="36" t="s">
        <v>5</v>
      </c>
      <c r="H80" s="36" t="s">
        <v>33</v>
      </c>
      <c r="I80" s="35">
        <v>166.51</v>
      </c>
      <c r="J80" s="5">
        <v>3</v>
      </c>
      <c r="K80" s="8">
        <f t="shared" si="3"/>
        <v>0</v>
      </c>
      <c r="L80" s="4" t="str">
        <f t="shared" si="6"/>
        <v>OK</v>
      </c>
      <c r="M80" s="73"/>
      <c r="N80" s="2"/>
      <c r="O80" s="2">
        <v>3</v>
      </c>
      <c r="P80" s="2"/>
      <c r="Q80" s="3"/>
      <c r="R80" s="28"/>
      <c r="S80" s="28"/>
      <c r="T80" s="28"/>
      <c r="U80" s="28"/>
      <c r="V80" s="28"/>
      <c r="W80" s="40">
        <f t="shared" si="7"/>
        <v>499.53</v>
      </c>
    </row>
    <row r="81" spans="1:23" ht="15.75" customHeight="1" x14ac:dyDescent="0.25">
      <c r="A81" s="85"/>
      <c r="B81" s="26">
        <v>144</v>
      </c>
      <c r="C81" s="87"/>
      <c r="D81" s="68" t="s">
        <v>65</v>
      </c>
      <c r="E81" s="34" t="s">
        <v>190</v>
      </c>
      <c r="F81" s="2">
        <v>26700002</v>
      </c>
      <c r="G81" s="36" t="s">
        <v>5</v>
      </c>
      <c r="H81" s="36" t="s">
        <v>33</v>
      </c>
      <c r="I81" s="35">
        <v>166.51</v>
      </c>
      <c r="J81" s="5">
        <v>3</v>
      </c>
      <c r="K81" s="8">
        <f t="shared" si="3"/>
        <v>0</v>
      </c>
      <c r="L81" s="4" t="str">
        <f t="shared" si="6"/>
        <v>OK</v>
      </c>
      <c r="M81" s="73"/>
      <c r="N81" s="2"/>
      <c r="O81" s="2">
        <v>3</v>
      </c>
      <c r="P81" s="2"/>
      <c r="Q81" s="3"/>
      <c r="R81" s="28"/>
      <c r="S81" s="28"/>
      <c r="T81" s="28"/>
      <c r="U81" s="28"/>
      <c r="V81" s="28"/>
      <c r="W81" s="40">
        <f t="shared" si="7"/>
        <v>499.53</v>
      </c>
    </row>
    <row r="82" spans="1:23" ht="30" customHeight="1" x14ac:dyDescent="0.25">
      <c r="A82" s="85"/>
      <c r="B82" s="26">
        <v>145</v>
      </c>
      <c r="C82" s="87"/>
      <c r="D82" s="68" t="s">
        <v>66</v>
      </c>
      <c r="E82" s="34" t="s">
        <v>190</v>
      </c>
      <c r="F82" s="2">
        <v>26700002</v>
      </c>
      <c r="G82" s="36" t="s">
        <v>5</v>
      </c>
      <c r="H82" s="36" t="s">
        <v>33</v>
      </c>
      <c r="I82" s="35">
        <v>166.51</v>
      </c>
      <c r="J82" s="6">
        <v>3</v>
      </c>
      <c r="K82" s="8">
        <f t="shared" si="3"/>
        <v>0</v>
      </c>
      <c r="L82" s="4" t="str">
        <f>IF(K82&lt;0,"ATENÇÃO","OK")</f>
        <v>OK</v>
      </c>
      <c r="M82" s="73"/>
      <c r="N82" s="2"/>
      <c r="O82" s="2">
        <v>3</v>
      </c>
      <c r="P82" s="2"/>
      <c r="Q82" s="3"/>
      <c r="R82" s="28"/>
      <c r="S82" s="28"/>
      <c r="T82" s="28"/>
      <c r="U82" s="28"/>
      <c r="V82" s="28"/>
      <c r="W82" s="40">
        <f>J82*I82</f>
        <v>499.53</v>
      </c>
    </row>
    <row r="83" spans="1:23" ht="33.75" customHeight="1" x14ac:dyDescent="0.25">
      <c r="A83" s="85"/>
      <c r="B83" s="26">
        <v>146</v>
      </c>
      <c r="C83" s="87"/>
      <c r="D83" s="68" t="s">
        <v>67</v>
      </c>
      <c r="E83" s="34" t="s">
        <v>190</v>
      </c>
      <c r="F83" s="2">
        <v>3506046</v>
      </c>
      <c r="G83" s="36" t="s">
        <v>5</v>
      </c>
      <c r="H83" s="36" t="s">
        <v>33</v>
      </c>
      <c r="I83" s="35">
        <v>173.74</v>
      </c>
      <c r="J83" s="5">
        <v>3</v>
      </c>
      <c r="K83" s="8">
        <f t="shared" si="3"/>
        <v>0</v>
      </c>
      <c r="L83" s="4" t="str">
        <f t="shared" ref="L83:L94" si="8">IF(K83&lt;0,"ATENÇÃO","OK")</f>
        <v>OK</v>
      </c>
      <c r="M83" s="73"/>
      <c r="N83" s="2"/>
      <c r="O83" s="2">
        <v>3</v>
      </c>
      <c r="P83" s="2"/>
      <c r="Q83" s="3"/>
      <c r="R83" s="28"/>
      <c r="S83" s="28"/>
      <c r="T83" s="28"/>
      <c r="U83" s="28"/>
      <c r="V83" s="28"/>
      <c r="W83" s="40">
        <f t="shared" ref="W83:W94" si="9">J83*I83</f>
        <v>521.22</v>
      </c>
    </row>
    <row r="84" spans="1:23" ht="42.75" customHeight="1" x14ac:dyDescent="0.25">
      <c r="A84" s="85"/>
      <c r="B84" s="26">
        <v>147</v>
      </c>
      <c r="C84" s="87"/>
      <c r="D84" s="68" t="s">
        <v>68</v>
      </c>
      <c r="E84" s="34" t="s">
        <v>190</v>
      </c>
      <c r="F84" s="2">
        <v>26689032</v>
      </c>
      <c r="G84" s="36" t="s">
        <v>5</v>
      </c>
      <c r="H84" s="36" t="s">
        <v>33</v>
      </c>
      <c r="I84" s="35">
        <v>62.43</v>
      </c>
      <c r="J84" s="25">
        <v>5</v>
      </c>
      <c r="K84" s="8">
        <f t="shared" si="3"/>
        <v>0</v>
      </c>
      <c r="L84" s="4" t="str">
        <f t="shared" si="8"/>
        <v>OK</v>
      </c>
      <c r="M84" s="73"/>
      <c r="N84" s="2"/>
      <c r="O84" s="2">
        <v>5</v>
      </c>
      <c r="P84" s="2"/>
      <c r="Q84" s="3"/>
      <c r="R84" s="28"/>
      <c r="S84" s="28"/>
      <c r="T84" s="28"/>
      <c r="U84" s="28"/>
      <c r="V84" s="28"/>
      <c r="W84" s="40">
        <f t="shared" si="9"/>
        <v>312.14999999999998</v>
      </c>
    </row>
    <row r="85" spans="1:23" ht="33.75" customHeight="1" x14ac:dyDescent="0.25">
      <c r="A85" s="85"/>
      <c r="B85" s="26">
        <v>148</v>
      </c>
      <c r="C85" s="87"/>
      <c r="D85" s="68" t="s">
        <v>69</v>
      </c>
      <c r="E85" s="34" t="s">
        <v>190</v>
      </c>
      <c r="F85" s="2">
        <v>25852002</v>
      </c>
      <c r="G85" s="36" t="s">
        <v>5</v>
      </c>
      <c r="H85" s="36" t="s">
        <v>33</v>
      </c>
      <c r="I85" s="35">
        <v>64.56</v>
      </c>
      <c r="J85" s="25">
        <v>10</v>
      </c>
      <c r="K85" s="8">
        <f t="shared" si="3"/>
        <v>0</v>
      </c>
      <c r="L85" s="4" t="str">
        <f t="shared" si="8"/>
        <v>OK</v>
      </c>
      <c r="M85" s="73"/>
      <c r="N85" s="2"/>
      <c r="O85" s="2">
        <v>10</v>
      </c>
      <c r="P85" s="2"/>
      <c r="Q85" s="3"/>
      <c r="R85" s="28"/>
      <c r="S85" s="28"/>
      <c r="T85" s="28"/>
      <c r="U85" s="28"/>
      <c r="V85" s="28"/>
      <c r="W85" s="40">
        <f t="shared" si="9"/>
        <v>645.6</v>
      </c>
    </row>
    <row r="86" spans="1:23" ht="30" customHeight="1" x14ac:dyDescent="0.25">
      <c r="A86" s="85"/>
      <c r="B86" s="26">
        <v>149</v>
      </c>
      <c r="C86" s="87"/>
      <c r="D86" s="68" t="s">
        <v>70</v>
      </c>
      <c r="E86" s="34" t="s">
        <v>117</v>
      </c>
      <c r="F86" s="2">
        <v>3476004</v>
      </c>
      <c r="G86" s="36" t="s">
        <v>3</v>
      </c>
      <c r="H86" s="36" t="s">
        <v>32</v>
      </c>
      <c r="I86" s="35">
        <v>8.19</v>
      </c>
      <c r="J86" s="25">
        <v>3</v>
      </c>
      <c r="K86" s="8">
        <f t="shared" si="3"/>
        <v>0</v>
      </c>
      <c r="L86" s="4" t="str">
        <f t="shared" si="8"/>
        <v>OK</v>
      </c>
      <c r="M86" s="73"/>
      <c r="N86" s="2"/>
      <c r="O86" s="2">
        <v>3</v>
      </c>
      <c r="P86" s="2"/>
      <c r="Q86" s="3"/>
      <c r="R86" s="28"/>
      <c r="S86" s="28"/>
      <c r="T86" s="28"/>
      <c r="U86" s="28"/>
      <c r="V86" s="28"/>
      <c r="W86" s="40">
        <f t="shared" si="9"/>
        <v>24.57</v>
      </c>
    </row>
    <row r="87" spans="1:23" ht="27.75" customHeight="1" x14ac:dyDescent="0.25">
      <c r="A87" s="85"/>
      <c r="B87" s="26">
        <v>150</v>
      </c>
      <c r="C87" s="87"/>
      <c r="D87" s="68" t="s">
        <v>71</v>
      </c>
      <c r="E87" s="34" t="s">
        <v>117</v>
      </c>
      <c r="F87" s="2">
        <v>3476001</v>
      </c>
      <c r="G87" s="36" t="s">
        <v>3</v>
      </c>
      <c r="H87" s="36" t="s">
        <v>32</v>
      </c>
      <c r="I87" s="35">
        <v>2.36</v>
      </c>
      <c r="J87" s="5">
        <v>8</v>
      </c>
      <c r="K87" s="8">
        <f t="shared" si="3"/>
        <v>0</v>
      </c>
      <c r="L87" s="4" t="str">
        <f t="shared" si="8"/>
        <v>OK</v>
      </c>
      <c r="M87" s="73"/>
      <c r="N87" s="2"/>
      <c r="O87" s="2">
        <v>8</v>
      </c>
      <c r="P87" s="2"/>
      <c r="Q87" s="3"/>
      <c r="R87" s="28"/>
      <c r="S87" s="28"/>
      <c r="T87" s="28"/>
      <c r="U87" s="28"/>
      <c r="V87" s="28"/>
      <c r="W87" s="40">
        <f t="shared" si="9"/>
        <v>18.88</v>
      </c>
    </row>
    <row r="88" spans="1:23" ht="30.75" customHeight="1" x14ac:dyDescent="0.25">
      <c r="A88" s="85"/>
      <c r="B88" s="26">
        <v>151</v>
      </c>
      <c r="C88" s="87"/>
      <c r="D88" s="68" t="s">
        <v>72</v>
      </c>
      <c r="E88" s="34" t="s">
        <v>117</v>
      </c>
      <c r="F88" s="2">
        <v>3476003</v>
      </c>
      <c r="G88" s="36" t="s">
        <v>3</v>
      </c>
      <c r="H88" s="36" t="s">
        <v>32</v>
      </c>
      <c r="I88" s="35">
        <v>4.28</v>
      </c>
      <c r="J88" s="5">
        <v>5</v>
      </c>
      <c r="K88" s="8">
        <f t="shared" si="3"/>
        <v>0</v>
      </c>
      <c r="L88" s="4" t="str">
        <f t="shared" si="8"/>
        <v>OK</v>
      </c>
      <c r="M88" s="73"/>
      <c r="N88" s="73"/>
      <c r="O88" s="2">
        <v>5</v>
      </c>
      <c r="P88" s="2"/>
      <c r="Q88" s="3"/>
      <c r="R88" s="28"/>
      <c r="S88" s="28"/>
      <c r="T88" s="28"/>
      <c r="U88" s="28"/>
      <c r="V88" s="28"/>
      <c r="W88" s="40">
        <f t="shared" si="9"/>
        <v>21.400000000000002</v>
      </c>
    </row>
    <row r="89" spans="1:23" ht="15.75" customHeight="1" x14ac:dyDescent="0.25">
      <c r="A89" s="77">
        <v>9</v>
      </c>
      <c r="B89" s="38">
        <v>201</v>
      </c>
      <c r="C89" s="79" t="s">
        <v>138</v>
      </c>
      <c r="D89" s="43" t="s">
        <v>196</v>
      </c>
      <c r="E89" s="29" t="s">
        <v>193</v>
      </c>
      <c r="F89" s="23">
        <v>56936013</v>
      </c>
      <c r="G89" s="33" t="s">
        <v>3</v>
      </c>
      <c r="H89" s="33" t="s">
        <v>194</v>
      </c>
      <c r="I89" s="30">
        <v>11.35</v>
      </c>
      <c r="J89" s="5">
        <v>50</v>
      </c>
      <c r="K89" s="8">
        <f t="shared" si="3"/>
        <v>0</v>
      </c>
      <c r="L89" s="4" t="str">
        <f t="shared" si="8"/>
        <v>OK</v>
      </c>
      <c r="M89" s="2">
        <v>50</v>
      </c>
      <c r="N89" s="2"/>
      <c r="O89" s="2"/>
      <c r="P89" s="2"/>
      <c r="Q89" s="3"/>
      <c r="R89" s="28"/>
      <c r="S89" s="28"/>
      <c r="T89" s="28"/>
      <c r="U89" s="28"/>
      <c r="V89" s="28"/>
      <c r="W89" s="40">
        <f t="shared" si="9"/>
        <v>567.5</v>
      </c>
    </row>
    <row r="90" spans="1:23" ht="15.75" customHeight="1" x14ac:dyDescent="0.25">
      <c r="A90" s="78"/>
      <c r="B90" s="38">
        <v>202</v>
      </c>
      <c r="C90" s="80"/>
      <c r="D90" s="43" t="s">
        <v>197</v>
      </c>
      <c r="E90" s="29" t="s">
        <v>193</v>
      </c>
      <c r="F90" s="23">
        <v>56936015</v>
      </c>
      <c r="G90" s="33" t="s">
        <v>3</v>
      </c>
      <c r="H90" s="33" t="s">
        <v>195</v>
      </c>
      <c r="I90" s="30">
        <v>10</v>
      </c>
      <c r="J90" s="5">
        <v>50</v>
      </c>
      <c r="K90" s="8">
        <f t="shared" si="3"/>
        <v>0</v>
      </c>
      <c r="L90" s="4" t="str">
        <f t="shared" si="8"/>
        <v>OK</v>
      </c>
      <c r="M90" s="2">
        <v>50</v>
      </c>
      <c r="N90" s="2"/>
      <c r="O90" s="2"/>
      <c r="P90" s="2"/>
      <c r="Q90" s="3"/>
      <c r="R90" s="28"/>
      <c r="S90" s="28"/>
      <c r="T90" s="28"/>
      <c r="U90" s="28"/>
      <c r="V90" s="28"/>
      <c r="W90" s="40">
        <f t="shared" si="9"/>
        <v>500</v>
      </c>
    </row>
    <row r="91" spans="1:23" ht="17.25" customHeight="1" x14ac:dyDescent="0.25">
      <c r="A91" s="78"/>
      <c r="B91" s="38">
        <v>203</v>
      </c>
      <c r="C91" s="80"/>
      <c r="D91" s="21" t="s">
        <v>198</v>
      </c>
      <c r="E91" s="29" t="s">
        <v>193</v>
      </c>
      <c r="F91" s="23">
        <v>56936015</v>
      </c>
      <c r="G91" s="33" t="s">
        <v>3</v>
      </c>
      <c r="H91" s="33" t="s">
        <v>195</v>
      </c>
      <c r="I91" s="30">
        <v>12.4</v>
      </c>
      <c r="J91" s="5">
        <v>50</v>
      </c>
      <c r="K91" s="8">
        <f t="shared" si="3"/>
        <v>0</v>
      </c>
      <c r="L91" s="4" t="str">
        <f t="shared" si="8"/>
        <v>OK</v>
      </c>
      <c r="M91" s="2">
        <v>50</v>
      </c>
      <c r="N91" s="2"/>
      <c r="O91" s="2"/>
      <c r="P91" s="2"/>
      <c r="Q91" s="3"/>
      <c r="R91" s="28"/>
      <c r="S91" s="28"/>
      <c r="T91" s="28"/>
      <c r="U91" s="28"/>
      <c r="V91" s="28"/>
      <c r="W91" s="40">
        <f t="shared" si="9"/>
        <v>620</v>
      </c>
    </row>
    <row r="92" spans="1:23" ht="70.5" customHeight="1" x14ac:dyDescent="0.25">
      <c r="A92" s="60">
        <v>10</v>
      </c>
      <c r="B92" s="26">
        <v>204</v>
      </c>
      <c r="C92" s="61" t="s">
        <v>138</v>
      </c>
      <c r="D92" s="27" t="s">
        <v>200</v>
      </c>
      <c r="E92" s="34" t="s">
        <v>193</v>
      </c>
      <c r="F92" s="2">
        <v>2941053</v>
      </c>
      <c r="G92" s="36" t="s">
        <v>3</v>
      </c>
      <c r="H92" s="36" t="s">
        <v>199</v>
      </c>
      <c r="I92" s="35">
        <v>75</v>
      </c>
      <c r="J92" s="5">
        <v>50</v>
      </c>
      <c r="K92" s="8">
        <f t="shared" si="3"/>
        <v>50</v>
      </c>
      <c r="L92" s="4" t="str">
        <f t="shared" si="8"/>
        <v>OK</v>
      </c>
      <c r="M92" s="2"/>
      <c r="N92" s="2"/>
      <c r="O92" s="2"/>
      <c r="P92" s="2"/>
      <c r="Q92" s="3"/>
      <c r="R92" s="28"/>
      <c r="S92" s="28"/>
      <c r="T92" s="28"/>
      <c r="U92" s="28"/>
      <c r="V92" s="28"/>
      <c r="W92" s="40">
        <f t="shared" si="9"/>
        <v>3750</v>
      </c>
    </row>
    <row r="93" spans="1:23" ht="45.75" customHeight="1" x14ac:dyDescent="0.25">
      <c r="A93" s="81">
        <v>12</v>
      </c>
      <c r="B93" s="38">
        <v>218</v>
      </c>
      <c r="C93" s="82" t="s">
        <v>188</v>
      </c>
      <c r="D93" s="21" t="s">
        <v>201</v>
      </c>
      <c r="E93" s="29" t="s">
        <v>203</v>
      </c>
      <c r="F93" s="23">
        <v>25275014</v>
      </c>
      <c r="G93" s="33" t="s">
        <v>1</v>
      </c>
      <c r="H93" s="33" t="s">
        <v>204</v>
      </c>
      <c r="I93" s="30">
        <v>529.09</v>
      </c>
      <c r="J93" s="5">
        <v>20</v>
      </c>
      <c r="K93" s="8">
        <f t="shared" si="3"/>
        <v>20</v>
      </c>
      <c r="L93" s="4" t="str">
        <f t="shared" si="8"/>
        <v>OK</v>
      </c>
      <c r="M93" s="74"/>
      <c r="N93" s="2"/>
      <c r="O93" s="2"/>
      <c r="P93" s="2"/>
      <c r="Q93" s="3"/>
      <c r="R93" s="28"/>
      <c r="S93" s="28"/>
      <c r="T93" s="28"/>
      <c r="U93" s="28"/>
      <c r="V93" s="28"/>
      <c r="W93" s="40">
        <f t="shared" si="9"/>
        <v>10581.800000000001</v>
      </c>
    </row>
    <row r="94" spans="1:23" ht="39" customHeight="1" x14ac:dyDescent="0.25">
      <c r="A94" s="81"/>
      <c r="B94" s="38">
        <v>219</v>
      </c>
      <c r="C94" s="82"/>
      <c r="D94" s="32" t="s">
        <v>202</v>
      </c>
      <c r="E94" s="29" t="s">
        <v>203</v>
      </c>
      <c r="F94" s="23">
        <v>25275015</v>
      </c>
      <c r="G94" s="33" t="s">
        <v>182</v>
      </c>
      <c r="H94" s="33" t="s">
        <v>205</v>
      </c>
      <c r="I94" s="30">
        <v>20</v>
      </c>
      <c r="J94" s="6">
        <v>847</v>
      </c>
      <c r="K94" s="8">
        <f t="shared" si="3"/>
        <v>847</v>
      </c>
      <c r="L94" s="4" t="str">
        <f t="shared" si="8"/>
        <v>OK</v>
      </c>
      <c r="M94" s="74"/>
      <c r="N94" s="74"/>
      <c r="O94" s="2"/>
      <c r="P94" s="2"/>
      <c r="Q94" s="3"/>
      <c r="R94" s="28"/>
      <c r="S94" s="28"/>
      <c r="T94" s="28"/>
      <c r="U94" s="28"/>
      <c r="V94" s="28"/>
      <c r="W94" s="40">
        <f t="shared" si="9"/>
        <v>16940</v>
      </c>
    </row>
    <row r="95" spans="1:23" x14ac:dyDescent="0.25">
      <c r="W95" s="40">
        <f>SUM(W4:W94)</f>
        <v>76976.902000000002</v>
      </c>
    </row>
    <row r="98" spans="1:6" ht="15" x14ac:dyDescent="0.25">
      <c r="A98" s="69" t="s">
        <v>228</v>
      </c>
      <c r="B98" s="69"/>
      <c r="C98" s="70"/>
      <c r="D98" s="70"/>
      <c r="E98" s="71"/>
      <c r="F98" s="72"/>
    </row>
    <row r="99" spans="1:6" ht="15" x14ac:dyDescent="0.25">
      <c r="A99" s="69" t="s">
        <v>206</v>
      </c>
      <c r="B99" s="69"/>
      <c r="C99" s="70"/>
      <c r="D99" s="70"/>
      <c r="E99" s="71"/>
      <c r="F99" s="72"/>
    </row>
    <row r="100" spans="1:6" ht="15" x14ac:dyDescent="0.25">
      <c r="A100" s="69" t="s">
        <v>207</v>
      </c>
      <c r="B100" s="69"/>
      <c r="C100" s="70"/>
      <c r="D100" s="70"/>
      <c r="E100" s="71"/>
      <c r="F100" s="72"/>
    </row>
    <row r="101" spans="1:6" ht="15" x14ac:dyDescent="0.25">
      <c r="A101" s="69" t="s">
        <v>208</v>
      </c>
      <c r="B101" s="69"/>
      <c r="C101" s="70"/>
      <c r="D101" s="70"/>
      <c r="E101" s="71"/>
      <c r="F101" s="72"/>
    </row>
    <row r="102" spans="1:6" ht="15" x14ac:dyDescent="0.25">
      <c r="A102" s="69" t="s">
        <v>230</v>
      </c>
      <c r="B102" s="69"/>
      <c r="C102" s="70"/>
      <c r="D102" s="70"/>
      <c r="E102" s="71"/>
      <c r="F102" s="72"/>
    </row>
    <row r="103" spans="1:6" ht="15" x14ac:dyDescent="0.25">
      <c r="A103" s="69" t="s">
        <v>209</v>
      </c>
      <c r="B103" s="69"/>
      <c r="C103" s="70"/>
      <c r="D103" s="70"/>
      <c r="E103" s="71"/>
      <c r="F103" s="72"/>
    </row>
    <row r="104" spans="1:6" ht="15" x14ac:dyDescent="0.25">
      <c r="A104" s="69"/>
      <c r="B104" s="69"/>
      <c r="C104" s="70"/>
      <c r="D104" s="70"/>
      <c r="E104" s="71"/>
      <c r="F104" s="72"/>
    </row>
    <row r="105" spans="1:6" ht="15" x14ac:dyDescent="0.25">
      <c r="A105" s="69" t="s">
        <v>229</v>
      </c>
      <c r="B105" s="69"/>
      <c r="C105" s="70"/>
      <c r="D105" s="70"/>
      <c r="E105" s="71"/>
      <c r="F105" s="72"/>
    </row>
    <row r="106" spans="1:6" ht="15" x14ac:dyDescent="0.25">
      <c r="A106" s="69" t="s">
        <v>210</v>
      </c>
      <c r="B106" s="69"/>
      <c r="C106" s="70"/>
      <c r="D106" s="70"/>
      <c r="E106" s="71"/>
      <c r="F106" s="72"/>
    </row>
    <row r="107" spans="1:6" ht="15" x14ac:dyDescent="0.25">
      <c r="A107" s="69" t="s">
        <v>211</v>
      </c>
      <c r="B107" s="69"/>
      <c r="C107" s="70"/>
      <c r="D107" s="70"/>
      <c r="E107" s="71"/>
      <c r="F107" s="72"/>
    </row>
    <row r="108" spans="1:6" ht="15" x14ac:dyDescent="0.25">
      <c r="A108" s="69" t="s">
        <v>212</v>
      </c>
      <c r="B108" s="69"/>
      <c r="C108" s="70"/>
      <c r="D108" s="70"/>
      <c r="E108" s="71"/>
      <c r="F108" s="72"/>
    </row>
    <row r="109" spans="1:6" ht="15" x14ac:dyDescent="0.25">
      <c r="A109" s="69" t="s">
        <v>213</v>
      </c>
      <c r="B109" s="69"/>
      <c r="C109" s="70"/>
      <c r="D109" s="70"/>
      <c r="E109" s="71"/>
      <c r="F109" s="72"/>
    </row>
    <row r="110" spans="1:6" ht="15" x14ac:dyDescent="0.25">
      <c r="A110" s="69" t="s">
        <v>214</v>
      </c>
      <c r="B110" s="69"/>
      <c r="C110" s="70"/>
      <c r="D110" s="70"/>
      <c r="E110" s="71"/>
      <c r="F110" s="72"/>
    </row>
    <row r="111" spans="1:6" ht="15" x14ac:dyDescent="0.25">
      <c r="A111" s="69"/>
      <c r="B111" s="69"/>
      <c r="C111" s="70"/>
      <c r="D111" s="70"/>
      <c r="E111" s="71"/>
      <c r="F111" s="72"/>
    </row>
    <row r="112" spans="1:6" ht="15" x14ac:dyDescent="0.25">
      <c r="A112" s="69" t="s">
        <v>215</v>
      </c>
      <c r="B112" s="69"/>
      <c r="C112" s="70"/>
      <c r="D112" s="70"/>
      <c r="E112" s="71"/>
      <c r="F112" s="72"/>
    </row>
    <row r="113" spans="1:6" ht="15" x14ac:dyDescent="0.25">
      <c r="A113" s="69" t="s">
        <v>216</v>
      </c>
      <c r="B113" s="69"/>
      <c r="C113" s="70"/>
      <c r="D113" s="70"/>
      <c r="E113" s="71"/>
      <c r="F113" s="72"/>
    </row>
    <row r="114" spans="1:6" ht="15" x14ac:dyDescent="0.25">
      <c r="A114" s="69" t="s">
        <v>217</v>
      </c>
      <c r="B114" s="69"/>
      <c r="C114" s="70"/>
      <c r="D114" s="70"/>
      <c r="E114" s="71"/>
      <c r="F114" s="72"/>
    </row>
    <row r="115" spans="1:6" ht="15" x14ac:dyDescent="0.25">
      <c r="A115" s="69" t="s">
        <v>218</v>
      </c>
      <c r="B115" s="69"/>
      <c r="C115" s="70"/>
      <c r="D115" s="70"/>
      <c r="E115" s="71"/>
      <c r="F115" s="72"/>
    </row>
    <row r="116" spans="1:6" ht="15" x14ac:dyDescent="0.25">
      <c r="A116" s="69" t="s">
        <v>219</v>
      </c>
      <c r="B116" s="69"/>
      <c r="C116" s="70"/>
      <c r="D116" s="70"/>
      <c r="E116" s="71"/>
      <c r="F116" s="72"/>
    </row>
    <row r="117" spans="1:6" ht="15" x14ac:dyDescent="0.25">
      <c r="A117" s="69" t="s">
        <v>220</v>
      </c>
      <c r="B117" s="69"/>
      <c r="C117" s="70"/>
      <c r="D117" s="70"/>
      <c r="E117" s="71"/>
      <c r="F117" s="72"/>
    </row>
    <row r="118" spans="1:6" ht="15" x14ac:dyDescent="0.25">
      <c r="A118" s="69"/>
      <c r="B118" s="69"/>
      <c r="C118" s="70"/>
      <c r="D118" s="70"/>
      <c r="E118" s="71"/>
      <c r="F118" s="72"/>
    </row>
  </sheetData>
  <autoFilter ref="C3:C94"/>
  <mergeCells count="26">
    <mergeCell ref="Q1:Q2"/>
    <mergeCell ref="A2:L2"/>
    <mergeCell ref="M1:M2"/>
    <mergeCell ref="N1:N2"/>
    <mergeCell ref="A73:A88"/>
    <mergeCell ref="C73:C88"/>
    <mergeCell ref="A1:C1"/>
    <mergeCell ref="D1:F1"/>
    <mergeCell ref="I1:L1"/>
    <mergeCell ref="P1:P2"/>
    <mergeCell ref="A89:A91"/>
    <mergeCell ref="C89:C91"/>
    <mergeCell ref="A93:A94"/>
    <mergeCell ref="C93:C94"/>
    <mergeCell ref="V1:V2"/>
    <mergeCell ref="A42:A61"/>
    <mergeCell ref="C42:C61"/>
    <mergeCell ref="A62:A72"/>
    <mergeCell ref="C62:C72"/>
    <mergeCell ref="O1:O2"/>
    <mergeCell ref="A4:A41"/>
    <mergeCell ref="C4:C41"/>
    <mergeCell ref="S1:S2"/>
    <mergeCell ref="T1:T2"/>
    <mergeCell ref="U1:U2"/>
    <mergeCell ref="R1:R2"/>
  </mergeCells>
  <conditionalFormatting sqref="M4:U14 M16:V94">
    <cfRule type="cellIs" dxfId="7" priority="7" operator="greaterThan">
      <formula>0</formula>
    </cfRule>
    <cfRule type="cellIs" dxfId="6" priority="8" operator="greaterThan">
      <formula>0</formula>
    </cfRule>
  </conditionalFormatting>
  <conditionalFormatting sqref="V4:V14">
    <cfRule type="cellIs" dxfId="5" priority="5" operator="greaterThan">
      <formula>0</formula>
    </cfRule>
    <cfRule type="cellIs" dxfId="4" priority="6" operator="greaterThan">
      <formula>0</formula>
    </cfRule>
  </conditionalFormatting>
  <conditionalFormatting sqref="M15:U15">
    <cfRule type="cellIs" dxfId="3" priority="3" operator="greaterThan">
      <formula>0</formula>
    </cfRule>
    <cfRule type="cellIs" dxfId="2" priority="4" operator="greaterThan">
      <formula>0</formula>
    </cfRule>
  </conditionalFormatting>
  <conditionalFormatting sqref="V15">
    <cfRule type="cellIs" dxfId="1" priority="1" operator="greater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79"/>
  <sheetViews>
    <sheetView zoomScaleNormal="100" workbookViewId="0">
      <selection activeCell="A11" sqref="A11:H11"/>
    </sheetView>
  </sheetViews>
  <sheetFormatPr defaultRowHeight="12.75" x14ac:dyDescent="0.2"/>
  <cols>
    <col min="1" max="1" width="6.28515625" style="9" customWidth="1"/>
    <col min="2" max="2" width="6.85546875" style="9" customWidth="1"/>
    <col min="3" max="3" width="43.85546875" style="9" customWidth="1"/>
    <col min="4" max="4" width="8.5703125" style="9" bestFit="1" customWidth="1"/>
    <col min="5" max="5" width="11" style="9" customWidth="1"/>
    <col min="6" max="6" width="14.7109375" style="9" customWidth="1"/>
    <col min="7" max="7" width="16" style="9" customWidth="1"/>
    <col min="8" max="8" width="11.140625" style="9" customWidth="1"/>
    <col min="9" max="9" width="15.7109375" style="9" customWidth="1"/>
    <col min="10" max="10" width="16.5703125" style="9" customWidth="1"/>
    <col min="11" max="16384" width="9.140625" style="9"/>
  </cols>
  <sheetData>
    <row r="2" spans="1:8" ht="20.25" x14ac:dyDescent="0.2">
      <c r="A2" s="94" t="s">
        <v>36</v>
      </c>
      <c r="B2" s="94"/>
      <c r="C2" s="94"/>
      <c r="D2" s="94"/>
      <c r="E2" s="94"/>
      <c r="F2" s="94"/>
      <c r="G2" s="94"/>
      <c r="H2" s="94"/>
    </row>
    <row r="3" spans="1:8" ht="21" customHeight="1" x14ac:dyDescent="0.25">
      <c r="A3" s="46"/>
      <c r="B3" s="55"/>
      <c r="C3" s="46"/>
      <c r="D3" s="46"/>
      <c r="E3" s="46"/>
      <c r="F3" s="46"/>
      <c r="G3" s="46"/>
      <c r="H3" s="46"/>
    </row>
    <row r="4" spans="1:8" ht="36.75" customHeight="1" x14ac:dyDescent="0.2">
      <c r="A4" s="95" t="s">
        <v>21</v>
      </c>
      <c r="B4" s="95"/>
      <c r="C4" s="95"/>
      <c r="D4" s="95"/>
      <c r="E4" s="95"/>
      <c r="F4" s="95"/>
      <c r="G4" s="95"/>
      <c r="H4" s="95"/>
    </row>
    <row r="5" spans="1:8" ht="40.5" customHeight="1" x14ac:dyDescent="0.25">
      <c r="A5" s="48"/>
      <c r="B5" s="49"/>
      <c r="C5" s="48"/>
      <c r="D5" s="48"/>
      <c r="E5" s="48"/>
      <c r="F5" s="48"/>
      <c r="G5" s="48"/>
      <c r="H5" s="48"/>
    </row>
    <row r="6" spans="1:8" ht="15.75" x14ac:dyDescent="0.2">
      <c r="A6" s="96" t="s">
        <v>221</v>
      </c>
      <c r="B6" s="96"/>
      <c r="C6" s="96"/>
      <c r="D6" s="96"/>
      <c r="E6" s="96"/>
      <c r="F6" s="96"/>
      <c r="G6" s="96"/>
      <c r="H6" s="96"/>
    </row>
    <row r="7" spans="1:8" ht="15.75" customHeight="1" x14ac:dyDescent="0.2">
      <c r="A7" s="96" t="s">
        <v>222</v>
      </c>
      <c r="B7" s="96"/>
      <c r="C7" s="96"/>
      <c r="D7" s="96"/>
      <c r="E7" s="96"/>
      <c r="F7" s="96"/>
      <c r="G7" s="96"/>
      <c r="H7" s="96"/>
    </row>
    <row r="8" spans="1:8" ht="45.75" customHeight="1" x14ac:dyDescent="0.2">
      <c r="A8" s="96" t="s">
        <v>223</v>
      </c>
      <c r="B8" s="96"/>
      <c r="C8" s="96"/>
      <c r="D8" s="96"/>
      <c r="E8" s="96"/>
      <c r="F8" s="96"/>
      <c r="G8" s="96"/>
      <c r="H8" s="96"/>
    </row>
    <row r="9" spans="1:8" ht="24.75" customHeight="1" x14ac:dyDescent="0.2">
      <c r="A9" s="96" t="s">
        <v>224</v>
      </c>
      <c r="B9" s="96"/>
      <c r="C9" s="96"/>
      <c r="D9" s="96"/>
      <c r="E9" s="96"/>
      <c r="F9" s="96"/>
      <c r="G9" s="96"/>
      <c r="H9" s="96"/>
    </row>
    <row r="10" spans="1:8" ht="15.75" customHeight="1" x14ac:dyDescent="0.2">
      <c r="A10" s="50"/>
      <c r="B10" s="51"/>
      <c r="C10" s="50"/>
      <c r="D10" s="50"/>
      <c r="E10" s="50"/>
      <c r="F10" s="50"/>
      <c r="G10" s="50"/>
      <c r="H10" s="50"/>
    </row>
    <row r="11" spans="1:8" ht="81.75" customHeight="1" x14ac:dyDescent="0.2">
      <c r="A11" s="98" t="s">
        <v>226</v>
      </c>
      <c r="B11" s="98"/>
      <c r="C11" s="98"/>
      <c r="D11" s="98"/>
      <c r="E11" s="98"/>
      <c r="F11" s="98"/>
      <c r="G11" s="98"/>
      <c r="H11" s="98"/>
    </row>
    <row r="12" spans="1:8" ht="17.25" x14ac:dyDescent="0.2">
      <c r="A12" s="54"/>
      <c r="B12" s="54"/>
      <c r="C12" s="54"/>
      <c r="D12" s="54"/>
      <c r="E12" s="54"/>
      <c r="F12" s="54"/>
      <c r="G12" s="54"/>
      <c r="H12" s="54"/>
    </row>
    <row r="13" spans="1:8" ht="17.25" x14ac:dyDescent="0.2">
      <c r="A13" s="54"/>
      <c r="B13" s="54"/>
      <c r="C13" s="54"/>
      <c r="D13" s="54"/>
      <c r="E13" s="54"/>
      <c r="F13" s="54"/>
      <c r="G13" s="54"/>
      <c r="H13" s="54"/>
    </row>
    <row r="14" spans="1:8" ht="15" x14ac:dyDescent="0.25">
      <c r="A14"/>
      <c r="B14"/>
      <c r="C14"/>
      <c r="D14"/>
      <c r="E14"/>
      <c r="F14"/>
      <c r="G14"/>
      <c r="H14"/>
    </row>
    <row r="15" spans="1:8" ht="14.25" x14ac:dyDescent="0.2">
      <c r="A15" s="99" t="s">
        <v>225</v>
      </c>
      <c r="B15" s="99"/>
      <c r="C15" s="99"/>
      <c r="D15" s="99"/>
      <c r="E15" s="99"/>
      <c r="F15" s="99"/>
      <c r="G15" s="99"/>
      <c r="H15" s="99"/>
    </row>
    <row r="16" spans="1:8" ht="15" x14ac:dyDescent="0.25">
      <c r="A16" s="46"/>
      <c r="B16" s="53"/>
      <c r="C16" s="46"/>
      <c r="D16" s="46"/>
      <c r="E16" s="46"/>
      <c r="F16" s="46"/>
      <c r="G16" s="46"/>
      <c r="H16" s="46"/>
    </row>
    <row r="17" spans="1:8" ht="15" x14ac:dyDescent="0.25">
      <c r="A17" s="46"/>
      <c r="B17" s="53"/>
      <c r="C17" s="46"/>
      <c r="D17" s="46"/>
      <c r="E17" s="46"/>
      <c r="F17" s="46"/>
      <c r="G17" s="46"/>
      <c r="H17" s="46"/>
    </row>
    <row r="18" spans="1:8" ht="15" x14ac:dyDescent="0.2">
      <c r="A18" s="100" t="s">
        <v>22</v>
      </c>
      <c r="B18" s="100"/>
      <c r="C18" s="100"/>
      <c r="D18" s="100"/>
      <c r="E18" s="100"/>
      <c r="F18" s="100"/>
      <c r="G18" s="100"/>
      <c r="H18" s="100"/>
    </row>
    <row r="19" spans="1:8" ht="15" x14ac:dyDescent="0.2">
      <c r="A19" s="100" t="s">
        <v>23</v>
      </c>
      <c r="B19" s="100"/>
      <c r="C19" s="100"/>
      <c r="D19" s="100"/>
      <c r="E19" s="100"/>
      <c r="F19" s="100"/>
      <c r="G19" s="100"/>
      <c r="H19" s="100"/>
    </row>
    <row r="20" spans="1:8" ht="14.25" x14ac:dyDescent="0.2">
      <c r="A20" s="97" t="s">
        <v>24</v>
      </c>
      <c r="B20" s="97"/>
      <c r="C20" s="97"/>
      <c r="D20" s="97"/>
      <c r="E20" s="97"/>
      <c r="F20" s="97"/>
      <c r="G20" s="97"/>
      <c r="H20" s="97"/>
    </row>
    <row r="58" ht="15" customHeight="1" x14ac:dyDescent="0.2"/>
    <row r="62" ht="15.75" customHeight="1" x14ac:dyDescent="0.2"/>
    <row r="63" ht="15.75" customHeight="1" x14ac:dyDescent="0.2"/>
    <row r="64" ht="15" customHeight="1" x14ac:dyDescent="0.2"/>
    <row r="72" ht="60" customHeight="1" x14ac:dyDescent="0.2"/>
    <row r="79" ht="69" customHeight="1" x14ac:dyDescent="0.2"/>
  </sheetData>
  <mergeCells count="11">
    <mergeCell ref="A20:H20"/>
    <mergeCell ref="A9:H9"/>
    <mergeCell ref="A11:H11"/>
    <mergeCell ref="A15:H15"/>
    <mergeCell ref="A18:H18"/>
    <mergeCell ref="A19:H19"/>
    <mergeCell ref="A2:H2"/>
    <mergeCell ref="A4:H4"/>
    <mergeCell ref="A6:H6"/>
    <mergeCell ref="A7:H7"/>
    <mergeCell ref="A8:H8"/>
  </mergeCells>
  <pageMargins left="0.511811024" right="0.511811024" top="0.78740157499999996" bottom="0.78740157499999996" header="0.31496062000000002" footer="0.31496062000000002"/>
  <pageSetup paperSize="9" scale="6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topLeftCell="A52" workbookViewId="0">
      <selection activeCell="A45" sqref="A45:H65"/>
    </sheetView>
  </sheetViews>
  <sheetFormatPr defaultRowHeight="15" x14ac:dyDescent="0.25"/>
  <cols>
    <col min="1" max="1" width="12.85546875" customWidth="1"/>
    <col min="2" max="2" width="13.7109375" customWidth="1"/>
    <col min="3" max="3" width="16.85546875" customWidth="1"/>
    <col min="4" max="4" width="12.85546875" customWidth="1"/>
    <col min="5" max="5" width="13.42578125" customWidth="1"/>
    <col min="6" max="6" width="13.28515625" customWidth="1"/>
    <col min="7" max="7" width="13.42578125" customWidth="1"/>
    <col min="8" max="8" width="13.140625" customWidth="1"/>
  </cols>
  <sheetData>
    <row r="1" spans="1:8" ht="20.25" x14ac:dyDescent="0.25">
      <c r="A1" s="94" t="s">
        <v>36</v>
      </c>
      <c r="B1" s="94"/>
      <c r="C1" s="94"/>
      <c r="D1" s="94"/>
      <c r="E1" s="94"/>
      <c r="F1" s="94"/>
      <c r="G1" s="94"/>
      <c r="H1" s="94"/>
    </row>
    <row r="2" spans="1:8" ht="20.25" x14ac:dyDescent="0.25">
      <c r="A2" s="46"/>
      <c r="B2" s="47"/>
      <c r="C2" s="46"/>
      <c r="D2" s="46"/>
      <c r="E2" s="46"/>
      <c r="F2" s="46"/>
      <c r="G2" s="46"/>
      <c r="H2" s="46"/>
    </row>
    <row r="3" spans="1:8" ht="56.25" customHeight="1" x14ac:dyDescent="0.25">
      <c r="A3" s="95" t="s">
        <v>21</v>
      </c>
      <c r="B3" s="95"/>
      <c r="C3" s="95"/>
      <c r="D3" s="95"/>
      <c r="E3" s="95"/>
      <c r="F3" s="95"/>
      <c r="G3" s="95"/>
      <c r="H3" s="95"/>
    </row>
    <row r="4" spans="1:8" x14ac:dyDescent="0.25">
      <c r="A4" s="48"/>
      <c r="B4" s="49"/>
      <c r="C4" s="48"/>
      <c r="D4" s="48"/>
      <c r="E4" s="48"/>
      <c r="F4" s="48"/>
      <c r="G4" s="48"/>
      <c r="H4" s="48"/>
    </row>
    <row r="5" spans="1:8" ht="15.75" x14ac:dyDescent="0.25">
      <c r="A5" s="96" t="s">
        <v>37</v>
      </c>
      <c r="B5" s="96"/>
      <c r="C5" s="96"/>
      <c r="D5" s="96"/>
      <c r="E5" s="96"/>
      <c r="F5" s="96"/>
      <c r="G5" s="96"/>
      <c r="H5" s="96"/>
    </row>
    <row r="6" spans="1:8" ht="15.75" x14ac:dyDescent="0.25">
      <c r="A6" s="96" t="s">
        <v>38</v>
      </c>
      <c r="B6" s="96"/>
      <c r="C6" s="96"/>
      <c r="D6" s="96"/>
      <c r="E6" s="96"/>
      <c r="F6" s="96"/>
      <c r="G6" s="96"/>
      <c r="H6" s="96"/>
    </row>
    <row r="7" spans="1:8" ht="41.25" customHeight="1" x14ac:dyDescent="0.25">
      <c r="A7" s="96" t="s">
        <v>39</v>
      </c>
      <c r="B7" s="96"/>
      <c r="C7" s="96"/>
      <c r="D7" s="96"/>
      <c r="E7" s="96"/>
      <c r="F7" s="96"/>
      <c r="G7" s="96"/>
      <c r="H7" s="96"/>
    </row>
    <row r="8" spans="1:8" ht="15.75" x14ac:dyDescent="0.25">
      <c r="A8" s="96" t="s">
        <v>40</v>
      </c>
      <c r="B8" s="96"/>
      <c r="C8" s="96"/>
      <c r="D8" s="96"/>
      <c r="E8" s="96"/>
      <c r="F8" s="96"/>
      <c r="G8" s="96"/>
      <c r="H8" s="96"/>
    </row>
    <row r="9" spans="1:8" ht="15.75" x14ac:dyDescent="0.25">
      <c r="A9" s="50"/>
      <c r="B9" s="51"/>
      <c r="C9" s="50"/>
      <c r="D9" s="50"/>
      <c r="E9" s="50"/>
      <c r="F9" s="50"/>
      <c r="G9" s="50"/>
      <c r="H9" s="50"/>
    </row>
    <row r="10" spans="1:8" ht="84" customHeight="1" x14ac:dyDescent="0.25">
      <c r="A10" s="98" t="s">
        <v>42</v>
      </c>
      <c r="B10" s="98"/>
      <c r="C10" s="98"/>
      <c r="D10" s="98"/>
      <c r="E10" s="98"/>
      <c r="F10" s="98"/>
      <c r="G10" s="98"/>
      <c r="H10" s="98"/>
    </row>
    <row r="11" spans="1:8" ht="17.25" x14ac:dyDescent="0.25">
      <c r="A11" s="52"/>
      <c r="B11" s="52"/>
      <c r="C11" s="52"/>
      <c r="D11" s="52"/>
      <c r="E11" s="52"/>
      <c r="F11" s="52"/>
      <c r="G11" s="52"/>
      <c r="H11" s="52"/>
    </row>
    <row r="12" spans="1:8" ht="17.25" x14ac:dyDescent="0.25">
      <c r="A12" s="52"/>
      <c r="B12" s="52"/>
      <c r="C12" s="52"/>
      <c r="D12" s="52"/>
      <c r="E12" s="52"/>
      <c r="F12" s="52"/>
      <c r="G12" s="52"/>
      <c r="H12" s="52"/>
    </row>
    <row r="13" spans="1:8" ht="17.25" x14ac:dyDescent="0.25">
      <c r="A13" s="52"/>
      <c r="B13" s="52"/>
      <c r="C13" s="52"/>
      <c r="D13" s="52"/>
      <c r="E13" s="52"/>
      <c r="F13" s="52"/>
      <c r="G13" s="52"/>
      <c r="H13" s="52"/>
    </row>
    <row r="15" spans="1:8" x14ac:dyDescent="0.25">
      <c r="A15" s="99" t="s">
        <v>43</v>
      </c>
      <c r="B15" s="99"/>
      <c r="C15" s="99"/>
      <c r="D15" s="99"/>
      <c r="E15" s="99"/>
      <c r="F15" s="99"/>
      <c r="G15" s="99"/>
      <c r="H15" s="99"/>
    </row>
    <row r="16" spans="1:8" x14ac:dyDescent="0.25">
      <c r="A16" s="46"/>
      <c r="B16" s="53"/>
      <c r="C16" s="46"/>
      <c r="D16" s="46"/>
      <c r="E16" s="46"/>
      <c r="F16" s="46"/>
      <c r="G16" s="46"/>
      <c r="H16" s="46"/>
    </row>
    <row r="17" spans="1:8" x14ac:dyDescent="0.25">
      <c r="A17" s="46"/>
      <c r="B17" s="53"/>
      <c r="C17" s="46"/>
      <c r="D17" s="46"/>
      <c r="E17" s="46"/>
      <c r="F17" s="46"/>
      <c r="G17" s="46"/>
      <c r="H17" s="46"/>
    </row>
    <row r="18" spans="1:8" x14ac:dyDescent="0.25">
      <c r="A18" s="100" t="s">
        <v>22</v>
      </c>
      <c r="B18" s="100"/>
      <c r="C18" s="100"/>
      <c r="D18" s="100"/>
      <c r="E18" s="100"/>
      <c r="F18" s="100"/>
      <c r="G18" s="100"/>
      <c r="H18" s="100"/>
    </row>
    <row r="19" spans="1:8" x14ac:dyDescent="0.25">
      <c r="A19" s="100" t="s">
        <v>23</v>
      </c>
      <c r="B19" s="100"/>
      <c r="C19" s="100"/>
      <c r="D19" s="100"/>
      <c r="E19" s="100"/>
      <c r="F19" s="100"/>
      <c r="G19" s="100"/>
      <c r="H19" s="100"/>
    </row>
    <row r="20" spans="1:8" x14ac:dyDescent="0.25">
      <c r="A20" s="97" t="s">
        <v>24</v>
      </c>
      <c r="B20" s="97"/>
      <c r="C20" s="97"/>
      <c r="D20" s="97"/>
      <c r="E20" s="97"/>
      <c r="F20" s="97"/>
      <c r="G20" s="97"/>
      <c r="H20" s="97"/>
    </row>
    <row r="21" spans="1:8" x14ac:dyDescent="0.25">
      <c r="A21" s="46"/>
      <c r="B21" s="46"/>
      <c r="C21" s="46"/>
      <c r="D21" s="46"/>
      <c r="E21" s="46"/>
      <c r="F21" s="46"/>
      <c r="G21" s="46"/>
      <c r="H21" s="46"/>
    </row>
    <row r="23" spans="1:8" ht="20.25" x14ac:dyDescent="0.25">
      <c r="A23" s="94" t="s">
        <v>36</v>
      </c>
      <c r="B23" s="94"/>
      <c r="C23" s="94"/>
      <c r="D23" s="94"/>
      <c r="E23" s="94"/>
      <c r="F23" s="94"/>
      <c r="G23" s="94"/>
      <c r="H23" s="94"/>
    </row>
    <row r="24" spans="1:8" ht="20.25" x14ac:dyDescent="0.25">
      <c r="A24" s="46"/>
      <c r="B24" s="57"/>
      <c r="C24" s="46"/>
      <c r="D24" s="46"/>
      <c r="E24" s="46"/>
      <c r="F24" s="46"/>
      <c r="G24" s="46"/>
      <c r="H24" s="46"/>
    </row>
    <row r="25" spans="1:8" ht="45" customHeight="1" x14ac:dyDescent="0.25">
      <c r="A25" s="95" t="s">
        <v>21</v>
      </c>
      <c r="B25" s="95"/>
      <c r="C25" s="95"/>
      <c r="D25" s="95"/>
      <c r="E25" s="95"/>
      <c r="F25" s="95"/>
      <c r="G25" s="95"/>
      <c r="H25" s="95"/>
    </row>
    <row r="26" spans="1:8" x14ac:dyDescent="0.25">
      <c r="A26" s="48"/>
      <c r="B26" s="49"/>
      <c r="C26" s="48"/>
      <c r="D26" s="48"/>
      <c r="E26" s="48"/>
      <c r="F26" s="48"/>
      <c r="G26" s="48"/>
      <c r="H26" s="48"/>
    </row>
    <row r="27" spans="1:8" ht="15.75" x14ac:dyDescent="0.25">
      <c r="A27" s="96" t="s">
        <v>37</v>
      </c>
      <c r="B27" s="96"/>
      <c r="C27" s="96"/>
      <c r="D27" s="96"/>
      <c r="E27" s="96"/>
      <c r="F27" s="96"/>
      <c r="G27" s="96"/>
      <c r="H27" s="96"/>
    </row>
    <row r="28" spans="1:8" ht="15.75" x14ac:dyDescent="0.25">
      <c r="A28" s="96" t="s">
        <v>38</v>
      </c>
      <c r="B28" s="96"/>
      <c r="C28" s="96"/>
      <c r="D28" s="96"/>
      <c r="E28" s="96"/>
      <c r="F28" s="96"/>
      <c r="G28" s="96"/>
      <c r="H28" s="96"/>
    </row>
    <row r="29" spans="1:8" ht="38.25" customHeight="1" x14ac:dyDescent="0.25">
      <c r="A29" s="96" t="s">
        <v>39</v>
      </c>
      <c r="B29" s="96"/>
      <c r="C29" s="96"/>
      <c r="D29" s="96"/>
      <c r="E29" s="96"/>
      <c r="F29" s="96"/>
      <c r="G29" s="96"/>
      <c r="H29" s="96"/>
    </row>
    <row r="30" spans="1:8" ht="15.75" x14ac:dyDescent="0.25">
      <c r="A30" s="96" t="s">
        <v>40</v>
      </c>
      <c r="B30" s="96"/>
      <c r="C30" s="96"/>
      <c r="D30" s="96"/>
      <c r="E30" s="96"/>
      <c r="F30" s="96"/>
      <c r="G30" s="96"/>
      <c r="H30" s="96"/>
    </row>
    <row r="31" spans="1:8" ht="15.75" x14ac:dyDescent="0.25">
      <c r="A31" s="50"/>
      <c r="B31" s="51"/>
      <c r="C31" s="50"/>
      <c r="D31" s="50"/>
      <c r="E31" s="50"/>
      <c r="F31" s="50"/>
      <c r="G31" s="50"/>
      <c r="H31" s="50"/>
    </row>
    <row r="32" spans="1:8" ht="95.25" customHeight="1" x14ac:dyDescent="0.25">
      <c r="A32" s="98" t="s">
        <v>45</v>
      </c>
      <c r="B32" s="98"/>
      <c r="C32" s="98"/>
      <c r="D32" s="98"/>
      <c r="E32" s="98"/>
      <c r="F32" s="98"/>
      <c r="G32" s="98"/>
      <c r="H32" s="98"/>
    </row>
    <row r="33" spans="1:8" ht="17.25" x14ac:dyDescent="0.25">
      <c r="A33" s="56"/>
      <c r="B33" s="56"/>
      <c r="C33" s="56"/>
      <c r="D33" s="56"/>
      <c r="E33" s="56"/>
      <c r="F33" s="56"/>
      <c r="G33" s="56"/>
      <c r="H33" s="56"/>
    </row>
    <row r="34" spans="1:8" ht="17.25" x14ac:dyDescent="0.25">
      <c r="A34" s="56"/>
      <c r="B34" s="56"/>
      <c r="C34" s="56"/>
      <c r="D34" s="56"/>
      <c r="E34" s="56"/>
      <c r="F34" s="56"/>
      <c r="G34" s="56"/>
      <c r="H34" s="56"/>
    </row>
    <row r="35" spans="1:8" ht="17.25" x14ac:dyDescent="0.25">
      <c r="A35" s="56"/>
      <c r="B35" s="56"/>
      <c r="C35" s="56"/>
      <c r="D35" s="56"/>
      <c r="E35" s="56"/>
      <c r="F35" s="56"/>
      <c r="G35" s="56"/>
      <c r="H35" s="56"/>
    </row>
    <row r="37" spans="1:8" x14ac:dyDescent="0.25">
      <c r="A37" s="99" t="s">
        <v>46</v>
      </c>
      <c r="B37" s="99"/>
      <c r="C37" s="99"/>
      <c r="D37" s="99"/>
      <c r="E37" s="99"/>
      <c r="F37" s="99"/>
      <c r="G37" s="99"/>
      <c r="H37" s="99"/>
    </row>
    <row r="38" spans="1:8" x14ac:dyDescent="0.25">
      <c r="A38" s="46"/>
      <c r="B38" s="53"/>
      <c r="C38" s="46"/>
      <c r="D38" s="46"/>
      <c r="E38" s="46"/>
      <c r="F38" s="46"/>
      <c r="G38" s="46"/>
      <c r="H38" s="46"/>
    </row>
    <row r="39" spans="1:8" x14ac:dyDescent="0.25">
      <c r="A39" s="46"/>
      <c r="B39" s="53"/>
      <c r="C39" s="46"/>
      <c r="D39" s="46"/>
      <c r="E39" s="46"/>
      <c r="F39" s="46"/>
      <c r="G39" s="46"/>
      <c r="H39" s="46"/>
    </row>
    <row r="40" spans="1:8" x14ac:dyDescent="0.25">
      <c r="A40" s="100" t="s">
        <v>22</v>
      </c>
      <c r="B40" s="100"/>
      <c r="C40" s="100"/>
      <c r="D40" s="100"/>
      <c r="E40" s="100"/>
      <c r="F40" s="100"/>
      <c r="G40" s="100"/>
      <c r="H40" s="100"/>
    </row>
    <row r="41" spans="1:8" x14ac:dyDescent="0.25">
      <c r="A41" s="100" t="s">
        <v>23</v>
      </c>
      <c r="B41" s="100"/>
      <c r="C41" s="100"/>
      <c r="D41" s="100"/>
      <c r="E41" s="100"/>
      <c r="F41" s="100"/>
      <c r="G41" s="100"/>
      <c r="H41" s="100"/>
    </row>
    <row r="42" spans="1:8" x14ac:dyDescent="0.25">
      <c r="A42" s="97" t="s">
        <v>24</v>
      </c>
      <c r="B42" s="97"/>
      <c r="C42" s="97"/>
      <c r="D42" s="97"/>
      <c r="E42" s="97"/>
      <c r="F42" s="97"/>
      <c r="G42" s="97"/>
      <c r="H42" s="97"/>
    </row>
    <row r="43" spans="1:8" x14ac:dyDescent="0.25">
      <c r="A43" s="46"/>
      <c r="B43" s="46"/>
      <c r="C43" s="46"/>
      <c r="D43" s="46"/>
      <c r="E43" s="46"/>
      <c r="F43" s="46"/>
      <c r="G43" s="46"/>
      <c r="H43" s="46"/>
    </row>
    <row r="45" spans="1:8" ht="20.25" x14ac:dyDescent="0.25">
      <c r="A45" s="94" t="s">
        <v>36</v>
      </c>
      <c r="B45" s="94"/>
      <c r="C45" s="94"/>
      <c r="D45" s="94"/>
      <c r="E45" s="94"/>
      <c r="F45" s="94"/>
      <c r="G45" s="94"/>
      <c r="H45" s="94"/>
    </row>
    <row r="46" spans="1:8" ht="20.25" x14ac:dyDescent="0.25">
      <c r="A46" s="46"/>
      <c r="B46" s="59"/>
      <c r="C46" s="46"/>
      <c r="D46" s="46"/>
      <c r="E46" s="46"/>
      <c r="F46" s="46"/>
      <c r="G46" s="46"/>
      <c r="H46" s="46"/>
    </row>
    <row r="47" spans="1:8" ht="51" customHeight="1" x14ac:dyDescent="0.25">
      <c r="A47" s="95" t="s">
        <v>21</v>
      </c>
      <c r="B47" s="95"/>
      <c r="C47" s="95"/>
      <c r="D47" s="95"/>
      <c r="E47" s="95"/>
      <c r="F47" s="95"/>
      <c r="G47" s="95"/>
      <c r="H47" s="95"/>
    </row>
    <row r="48" spans="1:8" x14ac:dyDescent="0.25">
      <c r="A48" s="48"/>
      <c r="B48" s="49"/>
      <c r="C48" s="48"/>
      <c r="D48" s="48"/>
      <c r="E48" s="48"/>
      <c r="F48" s="48"/>
      <c r="G48" s="48"/>
      <c r="H48" s="48"/>
    </row>
    <row r="49" spans="1:8" ht="15.75" x14ac:dyDescent="0.25">
      <c r="A49" s="96" t="s">
        <v>37</v>
      </c>
      <c r="B49" s="96"/>
      <c r="C49" s="96"/>
      <c r="D49" s="96"/>
      <c r="E49" s="96"/>
      <c r="F49" s="96"/>
      <c r="G49" s="96"/>
      <c r="H49" s="96"/>
    </row>
    <row r="50" spans="1:8" ht="15.75" x14ac:dyDescent="0.25">
      <c r="A50" s="96" t="s">
        <v>38</v>
      </c>
      <c r="B50" s="96"/>
      <c r="C50" s="96"/>
      <c r="D50" s="96"/>
      <c r="E50" s="96"/>
      <c r="F50" s="96"/>
      <c r="G50" s="96"/>
      <c r="H50" s="96"/>
    </row>
    <row r="51" spans="1:8" ht="36.75" customHeight="1" x14ac:dyDescent="0.25">
      <c r="A51" s="96" t="s">
        <v>39</v>
      </c>
      <c r="B51" s="96"/>
      <c r="C51" s="96"/>
      <c r="D51" s="96"/>
      <c r="E51" s="96"/>
      <c r="F51" s="96"/>
      <c r="G51" s="96"/>
      <c r="H51" s="96"/>
    </row>
    <row r="52" spans="1:8" ht="15.75" x14ac:dyDescent="0.25">
      <c r="A52" s="96" t="s">
        <v>40</v>
      </c>
      <c r="B52" s="96"/>
      <c r="C52" s="96"/>
      <c r="D52" s="96"/>
      <c r="E52" s="96"/>
      <c r="F52" s="96"/>
      <c r="G52" s="96"/>
      <c r="H52" s="96"/>
    </row>
    <row r="53" spans="1:8" ht="15.75" x14ac:dyDescent="0.25">
      <c r="A53" s="50"/>
      <c r="B53" s="51"/>
      <c r="C53" s="50"/>
      <c r="D53" s="50"/>
      <c r="E53" s="50"/>
      <c r="F53" s="50"/>
      <c r="G53" s="50"/>
      <c r="H53" s="50"/>
    </row>
    <row r="54" spans="1:8" ht="95.25" customHeight="1" x14ac:dyDescent="0.25">
      <c r="A54" s="98" t="s">
        <v>47</v>
      </c>
      <c r="B54" s="98"/>
      <c r="C54" s="98"/>
      <c r="D54" s="98"/>
      <c r="E54" s="98"/>
      <c r="F54" s="98"/>
      <c r="G54" s="98"/>
      <c r="H54" s="98"/>
    </row>
    <row r="55" spans="1:8" ht="17.25" x14ac:dyDescent="0.25">
      <c r="A55" s="58"/>
      <c r="B55" s="58"/>
      <c r="C55" s="58"/>
      <c r="D55" s="58"/>
      <c r="E55" s="58"/>
      <c r="F55" s="58"/>
      <c r="G55" s="58"/>
      <c r="H55" s="58"/>
    </row>
    <row r="56" spans="1:8" ht="17.25" x14ac:dyDescent="0.25">
      <c r="A56" s="58"/>
      <c r="B56" s="58"/>
      <c r="C56" s="58"/>
      <c r="D56" s="58"/>
      <c r="E56" s="58"/>
      <c r="F56" s="58"/>
      <c r="G56" s="58"/>
      <c r="H56" s="58"/>
    </row>
    <row r="57" spans="1:8" ht="17.25" x14ac:dyDescent="0.25">
      <c r="A57" s="58"/>
      <c r="B57" s="58"/>
      <c r="C57" s="58"/>
      <c r="D57" s="58"/>
      <c r="E57" s="58"/>
      <c r="F57" s="58"/>
      <c r="G57" s="58"/>
      <c r="H57" s="58"/>
    </row>
    <row r="59" spans="1:8" x14ac:dyDescent="0.25">
      <c r="A59" s="99" t="s">
        <v>48</v>
      </c>
      <c r="B59" s="99"/>
      <c r="C59" s="99"/>
      <c r="D59" s="99"/>
      <c r="E59" s="99"/>
      <c r="F59" s="99"/>
      <c r="G59" s="99"/>
      <c r="H59" s="99"/>
    </row>
    <row r="60" spans="1:8" x14ac:dyDescent="0.25">
      <c r="A60" s="46"/>
      <c r="B60" s="53"/>
      <c r="C60" s="46"/>
      <c r="D60" s="46"/>
      <c r="E60" s="46"/>
      <c r="F60" s="46"/>
      <c r="G60" s="46"/>
      <c r="H60" s="46"/>
    </row>
    <row r="61" spans="1:8" x14ac:dyDescent="0.25">
      <c r="A61" s="46"/>
      <c r="B61" s="53"/>
      <c r="C61" s="46"/>
      <c r="D61" s="46"/>
      <c r="E61" s="46"/>
      <c r="F61" s="46"/>
      <c r="G61" s="46"/>
      <c r="H61" s="46"/>
    </row>
    <row r="62" spans="1:8" x14ac:dyDescent="0.25">
      <c r="A62" s="100" t="s">
        <v>22</v>
      </c>
      <c r="B62" s="100"/>
      <c r="C62" s="100"/>
      <c r="D62" s="100"/>
      <c r="E62" s="100"/>
      <c r="F62" s="100"/>
      <c r="G62" s="100"/>
      <c r="H62" s="100"/>
    </row>
    <row r="63" spans="1:8" x14ac:dyDescent="0.25">
      <c r="A63" s="100" t="s">
        <v>23</v>
      </c>
      <c r="B63" s="100"/>
      <c r="C63" s="100"/>
      <c r="D63" s="100"/>
      <c r="E63" s="100"/>
      <c r="F63" s="100"/>
      <c r="G63" s="100"/>
      <c r="H63" s="100"/>
    </row>
    <row r="64" spans="1:8" x14ac:dyDescent="0.25">
      <c r="A64" s="97" t="s">
        <v>24</v>
      </c>
      <c r="B64" s="97"/>
      <c r="C64" s="97"/>
      <c r="D64" s="97"/>
      <c r="E64" s="97"/>
      <c r="F64" s="97"/>
      <c r="G64" s="97"/>
      <c r="H64" s="97"/>
    </row>
    <row r="65" spans="1:8" x14ac:dyDescent="0.25">
      <c r="A65" s="46"/>
      <c r="B65" s="46"/>
      <c r="C65" s="46"/>
      <c r="D65" s="46"/>
      <c r="E65" s="46"/>
      <c r="F65" s="46"/>
      <c r="G65" s="46"/>
      <c r="H65" s="46"/>
    </row>
  </sheetData>
  <mergeCells count="33">
    <mergeCell ref="A64:H64"/>
    <mergeCell ref="A52:H52"/>
    <mergeCell ref="A54:H54"/>
    <mergeCell ref="A59:H59"/>
    <mergeCell ref="A62:H62"/>
    <mergeCell ref="A63:H63"/>
    <mergeCell ref="A45:H45"/>
    <mergeCell ref="A47:H47"/>
    <mergeCell ref="A49:H49"/>
    <mergeCell ref="A50:H50"/>
    <mergeCell ref="A51:H51"/>
    <mergeCell ref="A42:H42"/>
    <mergeCell ref="A30:H30"/>
    <mergeCell ref="A32:H32"/>
    <mergeCell ref="A37:H37"/>
    <mergeCell ref="A40:H40"/>
    <mergeCell ref="A41:H41"/>
    <mergeCell ref="A23:H23"/>
    <mergeCell ref="A25:H25"/>
    <mergeCell ref="A27:H27"/>
    <mergeCell ref="A28:H28"/>
    <mergeCell ref="A29:H29"/>
    <mergeCell ref="A10:H10"/>
    <mergeCell ref="A15:H15"/>
    <mergeCell ref="A18:H18"/>
    <mergeCell ref="A19:H19"/>
    <mergeCell ref="A20:H20"/>
    <mergeCell ref="A8:H8"/>
    <mergeCell ref="A1:H1"/>
    <mergeCell ref="A3:H3"/>
    <mergeCell ref="A5:H5"/>
    <mergeCell ref="A6:H6"/>
    <mergeCell ref="A7:H7"/>
  </mergeCells>
  <pageMargins left="0.511811024" right="0.511811024" top="0.78740157499999996" bottom="0.78740157499999996" header="0.31496062000000002" footer="0.31496062000000002"/>
  <pageSetup paperSize="9" scale="5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7"/>
  <sheetViews>
    <sheetView topLeftCell="A48" workbookViewId="0">
      <selection activeCell="A57" sqref="A57:H57"/>
    </sheetView>
  </sheetViews>
  <sheetFormatPr defaultRowHeight="15" x14ac:dyDescent="0.25"/>
  <cols>
    <col min="1" max="1" width="15.42578125" customWidth="1"/>
    <col min="2" max="2" width="14.140625" customWidth="1"/>
    <col min="3" max="3" width="13.28515625" customWidth="1"/>
    <col min="4" max="4" width="13" customWidth="1"/>
    <col min="5" max="5" width="12.7109375" customWidth="1"/>
    <col min="6" max="6" width="14.28515625" customWidth="1"/>
    <col min="7" max="7" width="12.7109375" customWidth="1"/>
    <col min="8" max="8" width="12" customWidth="1"/>
  </cols>
  <sheetData>
    <row r="1" spans="1:8" ht="20.25" x14ac:dyDescent="0.25">
      <c r="A1" s="94" t="s">
        <v>36</v>
      </c>
      <c r="B1" s="94"/>
      <c r="C1" s="94"/>
      <c r="D1" s="94"/>
      <c r="E1" s="94"/>
      <c r="F1" s="94"/>
      <c r="G1" s="94"/>
      <c r="H1" s="94"/>
    </row>
    <row r="2" spans="1:8" ht="20.25" x14ac:dyDescent="0.25">
      <c r="A2" s="46"/>
      <c r="B2" s="47"/>
      <c r="C2" s="46"/>
      <c r="D2" s="46"/>
      <c r="E2" s="46"/>
      <c r="F2" s="46"/>
      <c r="G2" s="46"/>
      <c r="H2" s="46"/>
    </row>
    <row r="3" spans="1:8" ht="47.25" customHeight="1" x14ac:dyDescent="0.25">
      <c r="A3" s="95" t="s">
        <v>21</v>
      </c>
      <c r="B3" s="95"/>
      <c r="C3" s="95"/>
      <c r="D3" s="95"/>
      <c r="E3" s="95"/>
      <c r="F3" s="95"/>
      <c r="G3" s="95"/>
      <c r="H3" s="95"/>
    </row>
    <row r="4" spans="1:8" x14ac:dyDescent="0.25">
      <c r="A4" s="48"/>
      <c r="B4" s="49"/>
      <c r="C4" s="48"/>
      <c r="D4" s="48"/>
      <c r="E4" s="48"/>
      <c r="F4" s="48"/>
      <c r="G4" s="48"/>
      <c r="H4" s="48"/>
    </row>
    <row r="5" spans="1:8" ht="15.75" x14ac:dyDescent="0.25">
      <c r="A5" s="96" t="s">
        <v>41</v>
      </c>
      <c r="B5" s="96"/>
      <c r="C5" s="96"/>
      <c r="D5" s="96"/>
      <c r="E5" s="96"/>
      <c r="F5" s="96"/>
      <c r="G5" s="96"/>
      <c r="H5" s="96"/>
    </row>
    <row r="6" spans="1:8" ht="15.75" x14ac:dyDescent="0.25">
      <c r="A6" s="96" t="s">
        <v>38</v>
      </c>
      <c r="B6" s="96"/>
      <c r="C6" s="96"/>
      <c r="D6" s="96"/>
      <c r="E6" s="96"/>
      <c r="F6" s="96"/>
      <c r="G6" s="96"/>
      <c r="H6" s="96"/>
    </row>
    <row r="7" spans="1:8" ht="15.75" x14ac:dyDescent="0.25">
      <c r="A7" s="96" t="s">
        <v>39</v>
      </c>
      <c r="B7" s="96"/>
      <c r="C7" s="96"/>
      <c r="D7" s="96"/>
      <c r="E7" s="96"/>
      <c r="F7" s="96"/>
      <c r="G7" s="96"/>
      <c r="H7" s="96"/>
    </row>
    <row r="8" spans="1:8" ht="15.75" x14ac:dyDescent="0.25">
      <c r="A8" s="96" t="s">
        <v>40</v>
      </c>
      <c r="B8" s="96"/>
      <c r="C8" s="96"/>
      <c r="D8" s="96"/>
      <c r="E8" s="96"/>
      <c r="F8" s="96"/>
      <c r="G8" s="96"/>
      <c r="H8" s="96"/>
    </row>
    <row r="9" spans="1:8" ht="15.75" x14ac:dyDescent="0.25">
      <c r="A9" s="50"/>
      <c r="B9" s="51"/>
      <c r="C9" s="50"/>
      <c r="D9" s="50"/>
      <c r="E9" s="50"/>
      <c r="F9" s="50"/>
      <c r="G9" s="50"/>
      <c r="H9" s="50"/>
    </row>
    <row r="10" spans="1:8" ht="76.5" customHeight="1" x14ac:dyDescent="0.25">
      <c r="A10" s="98" t="s">
        <v>44</v>
      </c>
      <c r="B10" s="98"/>
      <c r="C10" s="98"/>
      <c r="D10" s="98"/>
      <c r="E10" s="98"/>
      <c r="F10" s="98"/>
      <c r="G10" s="98"/>
      <c r="H10" s="98"/>
    </row>
    <row r="11" spans="1:8" ht="17.25" x14ac:dyDescent="0.25">
      <c r="A11" s="52"/>
      <c r="B11" s="52"/>
      <c r="C11" s="52"/>
      <c r="D11" s="52"/>
      <c r="E11" s="52"/>
      <c r="F11" s="52"/>
      <c r="G11" s="52"/>
      <c r="H11" s="52"/>
    </row>
    <row r="12" spans="1:8" ht="17.25" x14ac:dyDescent="0.25">
      <c r="A12" s="52"/>
      <c r="B12" s="52"/>
      <c r="C12" s="52"/>
      <c r="D12" s="52"/>
      <c r="E12" s="52"/>
      <c r="F12" s="52"/>
      <c r="G12" s="52"/>
      <c r="H12" s="52"/>
    </row>
    <row r="13" spans="1:8" ht="17.25" x14ac:dyDescent="0.25">
      <c r="A13" s="52"/>
      <c r="B13" s="52"/>
      <c r="C13" s="52"/>
      <c r="D13" s="52"/>
      <c r="E13" s="52"/>
      <c r="F13" s="52"/>
      <c r="G13" s="52"/>
      <c r="H13" s="52"/>
    </row>
    <row r="15" spans="1:8" x14ac:dyDescent="0.25">
      <c r="A15" s="99" t="s">
        <v>43</v>
      </c>
      <c r="B15" s="99"/>
      <c r="C15" s="99"/>
      <c r="D15" s="99"/>
      <c r="E15" s="99"/>
      <c r="F15" s="99"/>
      <c r="G15" s="99"/>
      <c r="H15" s="99"/>
    </row>
    <row r="16" spans="1:8" x14ac:dyDescent="0.25">
      <c r="A16" s="46"/>
      <c r="B16" s="53"/>
      <c r="C16" s="46"/>
      <c r="D16" s="46"/>
      <c r="E16" s="46"/>
      <c r="F16" s="46"/>
      <c r="G16" s="46"/>
      <c r="H16" s="46"/>
    </row>
    <row r="17" spans="1:8" x14ac:dyDescent="0.25">
      <c r="A17" s="46"/>
      <c r="B17" s="53"/>
      <c r="C17" s="46"/>
      <c r="D17" s="46"/>
      <c r="E17" s="46"/>
      <c r="F17" s="46"/>
      <c r="G17" s="46"/>
      <c r="H17" s="46"/>
    </row>
    <row r="18" spans="1:8" x14ac:dyDescent="0.25">
      <c r="A18" s="100" t="s">
        <v>22</v>
      </c>
      <c r="B18" s="100"/>
      <c r="C18" s="100"/>
      <c r="D18" s="100"/>
      <c r="E18" s="100"/>
      <c r="F18" s="100"/>
      <c r="G18" s="100"/>
      <c r="H18" s="100"/>
    </row>
    <row r="19" spans="1:8" x14ac:dyDescent="0.25">
      <c r="A19" s="100" t="s">
        <v>23</v>
      </c>
      <c r="B19" s="100"/>
      <c r="C19" s="100"/>
      <c r="D19" s="100"/>
      <c r="E19" s="100"/>
      <c r="F19" s="100"/>
      <c r="G19" s="100"/>
      <c r="H19" s="100"/>
    </row>
    <row r="20" spans="1:8" x14ac:dyDescent="0.25">
      <c r="A20" s="97" t="s">
        <v>24</v>
      </c>
      <c r="B20" s="97"/>
      <c r="C20" s="97"/>
      <c r="D20" s="97"/>
      <c r="E20" s="97"/>
      <c r="F20" s="97"/>
      <c r="G20" s="97"/>
      <c r="H20" s="97"/>
    </row>
    <row r="24" spans="1:8" ht="20.25" x14ac:dyDescent="0.25">
      <c r="A24" s="94" t="s">
        <v>36</v>
      </c>
      <c r="B24" s="94"/>
      <c r="C24" s="94"/>
      <c r="D24" s="94"/>
      <c r="E24" s="94"/>
      <c r="F24" s="94"/>
      <c r="G24" s="94"/>
      <c r="H24" s="94"/>
    </row>
    <row r="25" spans="1:8" ht="20.25" x14ac:dyDescent="0.25">
      <c r="A25" s="46"/>
      <c r="B25" s="59"/>
      <c r="C25" s="46"/>
      <c r="D25" s="46"/>
      <c r="E25" s="46"/>
      <c r="F25" s="46"/>
      <c r="G25" s="46"/>
      <c r="H25" s="46"/>
    </row>
    <row r="26" spans="1:8" ht="71.25" customHeight="1" x14ac:dyDescent="0.25">
      <c r="A26" s="95" t="s">
        <v>21</v>
      </c>
      <c r="B26" s="95"/>
      <c r="C26" s="95"/>
      <c r="D26" s="95"/>
      <c r="E26" s="95"/>
      <c r="F26" s="95"/>
      <c r="G26" s="95"/>
      <c r="H26" s="95"/>
    </row>
    <row r="27" spans="1:8" x14ac:dyDescent="0.25">
      <c r="A27" s="48"/>
      <c r="B27" s="49"/>
      <c r="C27" s="48"/>
      <c r="D27" s="48"/>
      <c r="E27" s="48"/>
      <c r="F27" s="48"/>
      <c r="G27" s="48"/>
      <c r="H27" s="48"/>
    </row>
    <row r="28" spans="1:8" ht="15.75" x14ac:dyDescent="0.25">
      <c r="A28" s="96" t="s">
        <v>41</v>
      </c>
      <c r="B28" s="96"/>
      <c r="C28" s="96"/>
      <c r="D28" s="96"/>
      <c r="E28" s="96"/>
      <c r="F28" s="96"/>
      <c r="G28" s="96"/>
      <c r="H28" s="96"/>
    </row>
    <row r="29" spans="1:8" ht="15.75" x14ac:dyDescent="0.25">
      <c r="A29" s="96" t="s">
        <v>38</v>
      </c>
      <c r="B29" s="96"/>
      <c r="C29" s="96"/>
      <c r="D29" s="96"/>
      <c r="E29" s="96"/>
      <c r="F29" s="96"/>
      <c r="G29" s="96"/>
      <c r="H29" s="96"/>
    </row>
    <row r="30" spans="1:8" ht="46.5" customHeight="1" x14ac:dyDescent="0.25">
      <c r="A30" s="96" t="s">
        <v>39</v>
      </c>
      <c r="B30" s="96"/>
      <c r="C30" s="96"/>
      <c r="D30" s="96"/>
      <c r="E30" s="96"/>
      <c r="F30" s="96"/>
      <c r="G30" s="96"/>
      <c r="H30" s="96"/>
    </row>
    <row r="31" spans="1:8" ht="15.75" x14ac:dyDescent="0.25">
      <c r="A31" s="96" t="s">
        <v>40</v>
      </c>
      <c r="B31" s="96"/>
      <c r="C31" s="96"/>
      <c r="D31" s="96"/>
      <c r="E31" s="96"/>
      <c r="F31" s="96"/>
      <c r="G31" s="96"/>
      <c r="H31" s="96"/>
    </row>
    <row r="32" spans="1:8" ht="15.75" x14ac:dyDescent="0.25">
      <c r="A32" s="50"/>
      <c r="B32" s="51"/>
      <c r="C32" s="50"/>
      <c r="D32" s="50"/>
      <c r="E32" s="50"/>
      <c r="F32" s="50"/>
      <c r="G32" s="50"/>
      <c r="H32" s="50"/>
    </row>
    <row r="33" spans="1:8" ht="75.75" customHeight="1" x14ac:dyDescent="0.25">
      <c r="A33" s="98" t="s">
        <v>49</v>
      </c>
      <c r="B33" s="98"/>
      <c r="C33" s="98"/>
      <c r="D33" s="98"/>
      <c r="E33" s="98"/>
      <c r="F33" s="98"/>
      <c r="G33" s="98"/>
      <c r="H33" s="98"/>
    </row>
    <row r="34" spans="1:8" ht="17.25" x14ac:dyDescent="0.25">
      <c r="A34" s="58"/>
      <c r="B34" s="58"/>
      <c r="C34" s="58"/>
      <c r="D34" s="58"/>
      <c r="E34" s="58"/>
      <c r="F34" s="58"/>
      <c r="G34" s="58"/>
      <c r="H34" s="58"/>
    </row>
    <row r="35" spans="1:8" ht="17.25" x14ac:dyDescent="0.25">
      <c r="A35" s="58"/>
      <c r="B35" s="58"/>
      <c r="C35" s="58"/>
      <c r="D35" s="58"/>
      <c r="E35" s="58"/>
      <c r="F35" s="58"/>
      <c r="G35" s="58"/>
      <c r="H35" s="58"/>
    </row>
    <row r="36" spans="1:8" ht="17.25" x14ac:dyDescent="0.25">
      <c r="A36" s="58"/>
      <c r="B36" s="58"/>
      <c r="C36" s="58"/>
      <c r="D36" s="58"/>
      <c r="E36" s="58"/>
      <c r="F36" s="58"/>
      <c r="G36" s="58"/>
      <c r="H36" s="58"/>
    </row>
    <row r="38" spans="1:8" x14ac:dyDescent="0.25">
      <c r="A38" s="99" t="s">
        <v>48</v>
      </c>
      <c r="B38" s="99"/>
      <c r="C38" s="99"/>
      <c r="D38" s="99"/>
      <c r="E38" s="99"/>
      <c r="F38" s="99"/>
      <c r="G38" s="99"/>
      <c r="H38" s="99"/>
    </row>
    <row r="39" spans="1:8" x14ac:dyDescent="0.25">
      <c r="A39" s="46"/>
      <c r="B39" s="53"/>
      <c r="C39" s="46"/>
      <c r="D39" s="46"/>
      <c r="E39" s="46"/>
      <c r="F39" s="46"/>
      <c r="G39" s="46"/>
      <c r="H39" s="46"/>
    </row>
    <row r="40" spans="1:8" x14ac:dyDescent="0.25">
      <c r="A40" s="46"/>
      <c r="B40" s="53"/>
      <c r="C40" s="46"/>
      <c r="D40" s="46"/>
      <c r="E40" s="46"/>
      <c r="F40" s="46"/>
      <c r="G40" s="46"/>
      <c r="H40" s="46"/>
    </row>
    <row r="41" spans="1:8" x14ac:dyDescent="0.25">
      <c r="A41" s="100" t="s">
        <v>22</v>
      </c>
      <c r="B41" s="100"/>
      <c r="C41" s="100"/>
      <c r="D41" s="100"/>
      <c r="E41" s="100"/>
      <c r="F41" s="100"/>
      <c r="G41" s="100"/>
      <c r="H41" s="100"/>
    </row>
    <row r="42" spans="1:8" x14ac:dyDescent="0.25">
      <c r="A42" s="100" t="s">
        <v>23</v>
      </c>
      <c r="B42" s="100"/>
      <c r="C42" s="100"/>
      <c r="D42" s="100"/>
      <c r="E42" s="100"/>
      <c r="F42" s="100"/>
      <c r="G42" s="100"/>
      <c r="H42" s="100"/>
    </row>
    <row r="43" spans="1:8" x14ac:dyDescent="0.25">
      <c r="A43" s="97" t="s">
        <v>24</v>
      </c>
      <c r="B43" s="97"/>
      <c r="C43" s="97"/>
      <c r="D43" s="97"/>
      <c r="E43" s="97"/>
      <c r="F43" s="97"/>
      <c r="G43" s="97"/>
      <c r="H43" s="97"/>
    </row>
    <row r="48" spans="1:8" ht="20.25" x14ac:dyDescent="0.25">
      <c r="A48" s="94" t="s">
        <v>36</v>
      </c>
      <c r="B48" s="94"/>
      <c r="C48" s="94"/>
      <c r="D48" s="94"/>
      <c r="E48" s="94"/>
      <c r="F48" s="94"/>
      <c r="G48" s="94"/>
      <c r="H48" s="94"/>
    </row>
    <row r="49" spans="1:8" ht="20.25" x14ac:dyDescent="0.25">
      <c r="A49" s="46"/>
      <c r="B49" s="75"/>
      <c r="C49" s="46"/>
      <c r="D49" s="46"/>
      <c r="E49" s="46"/>
      <c r="F49" s="46"/>
      <c r="G49" s="46"/>
      <c r="H49" s="46"/>
    </row>
    <row r="50" spans="1:8" ht="48" customHeight="1" x14ac:dyDescent="0.25">
      <c r="A50" s="95" t="s">
        <v>21</v>
      </c>
      <c r="B50" s="95"/>
      <c r="C50" s="95"/>
      <c r="D50" s="95"/>
      <c r="E50" s="95"/>
      <c r="F50" s="95"/>
      <c r="G50" s="95"/>
      <c r="H50" s="95"/>
    </row>
    <row r="51" spans="1:8" x14ac:dyDescent="0.25">
      <c r="A51" s="48"/>
      <c r="B51" s="49"/>
      <c r="C51" s="48"/>
      <c r="D51" s="48"/>
      <c r="E51" s="48"/>
      <c r="F51" s="48"/>
      <c r="G51" s="48"/>
      <c r="H51" s="48"/>
    </row>
    <row r="52" spans="1:8" ht="15.75" x14ac:dyDescent="0.25">
      <c r="A52" s="96" t="s">
        <v>234</v>
      </c>
      <c r="B52" s="96"/>
      <c r="C52" s="96"/>
      <c r="D52" s="96"/>
      <c r="E52" s="96"/>
      <c r="F52" s="96"/>
      <c r="G52" s="96"/>
      <c r="H52" s="96"/>
    </row>
    <row r="53" spans="1:8" ht="15.75" x14ac:dyDescent="0.25">
      <c r="A53" s="96" t="s">
        <v>222</v>
      </c>
      <c r="B53" s="96"/>
      <c r="C53" s="96"/>
      <c r="D53" s="96"/>
      <c r="E53" s="96"/>
      <c r="F53" s="96"/>
      <c r="G53" s="96"/>
      <c r="H53" s="96"/>
    </row>
    <row r="54" spans="1:8" ht="39.75" customHeight="1" x14ac:dyDescent="0.25">
      <c r="A54" s="96" t="s">
        <v>223</v>
      </c>
      <c r="B54" s="96"/>
      <c r="C54" s="96"/>
      <c r="D54" s="96"/>
      <c r="E54" s="96"/>
      <c r="F54" s="96"/>
      <c r="G54" s="96"/>
      <c r="H54" s="96"/>
    </row>
    <row r="55" spans="1:8" ht="15.75" x14ac:dyDescent="0.25">
      <c r="A55" s="96" t="s">
        <v>235</v>
      </c>
      <c r="B55" s="96"/>
      <c r="C55" s="96"/>
      <c r="D55" s="96"/>
      <c r="E55" s="96"/>
      <c r="F55" s="96"/>
      <c r="G55" s="96"/>
      <c r="H55" s="96"/>
    </row>
    <row r="56" spans="1:8" ht="15.75" x14ac:dyDescent="0.25">
      <c r="A56" s="50"/>
      <c r="B56" s="51"/>
      <c r="C56" s="50"/>
      <c r="D56" s="50"/>
      <c r="E56" s="50"/>
      <c r="F56" s="50"/>
      <c r="G56" s="50"/>
      <c r="H56" s="50"/>
    </row>
    <row r="57" spans="1:8" ht="90" customHeight="1" x14ac:dyDescent="0.25">
      <c r="A57" s="98" t="s">
        <v>237</v>
      </c>
      <c r="B57" s="98"/>
      <c r="C57" s="98"/>
      <c r="D57" s="98"/>
      <c r="E57" s="98"/>
      <c r="F57" s="98"/>
      <c r="G57" s="98"/>
      <c r="H57" s="98"/>
    </row>
    <row r="58" spans="1:8" ht="17.25" x14ac:dyDescent="0.25">
      <c r="A58" s="76"/>
      <c r="B58" s="76"/>
      <c r="C58" s="76"/>
      <c r="D58" s="76"/>
      <c r="E58" s="76"/>
      <c r="F58" s="76"/>
      <c r="G58" s="76"/>
      <c r="H58" s="76"/>
    </row>
    <row r="59" spans="1:8" ht="17.25" x14ac:dyDescent="0.25">
      <c r="A59" s="76"/>
      <c r="B59" s="76"/>
      <c r="C59" s="76"/>
      <c r="D59" s="76"/>
      <c r="E59" s="76"/>
      <c r="F59" s="76"/>
      <c r="G59" s="76"/>
      <c r="H59" s="76"/>
    </row>
    <row r="60" spans="1:8" ht="17.25" x14ac:dyDescent="0.25">
      <c r="A60" s="76"/>
      <c r="B60" s="76"/>
      <c r="C60" s="76"/>
      <c r="D60" s="76"/>
      <c r="E60" s="76"/>
      <c r="F60" s="76"/>
      <c r="G60" s="76"/>
      <c r="H60" s="76"/>
    </row>
    <row r="62" spans="1:8" x14ac:dyDescent="0.25">
      <c r="A62" s="99" t="s">
        <v>233</v>
      </c>
      <c r="B62" s="99"/>
      <c r="C62" s="99"/>
      <c r="D62" s="99"/>
      <c r="E62" s="99"/>
      <c r="F62" s="99"/>
      <c r="G62" s="99"/>
      <c r="H62" s="99"/>
    </row>
    <row r="63" spans="1:8" x14ac:dyDescent="0.25">
      <c r="A63" s="46"/>
      <c r="B63" s="53"/>
      <c r="C63" s="46"/>
      <c r="D63" s="46"/>
      <c r="E63" s="46"/>
      <c r="F63" s="46"/>
      <c r="G63" s="46"/>
      <c r="H63" s="46"/>
    </row>
    <row r="64" spans="1:8" x14ac:dyDescent="0.25">
      <c r="A64" s="46"/>
      <c r="B64" s="53"/>
      <c r="C64" s="46"/>
      <c r="D64" s="46"/>
      <c r="E64" s="46"/>
      <c r="F64" s="46"/>
      <c r="G64" s="46"/>
      <c r="H64" s="46"/>
    </row>
    <row r="65" spans="1:8" x14ac:dyDescent="0.25">
      <c r="A65" s="100" t="s">
        <v>22</v>
      </c>
      <c r="B65" s="100"/>
      <c r="C65" s="100"/>
      <c r="D65" s="100"/>
      <c r="E65" s="100"/>
      <c r="F65" s="100"/>
      <c r="G65" s="100"/>
      <c r="H65" s="100"/>
    </row>
    <row r="66" spans="1:8" x14ac:dyDescent="0.25">
      <c r="A66" s="100" t="s">
        <v>23</v>
      </c>
      <c r="B66" s="100"/>
      <c r="C66" s="100"/>
      <c r="D66" s="100"/>
      <c r="E66" s="100"/>
      <c r="F66" s="100"/>
      <c r="G66" s="100"/>
      <c r="H66" s="100"/>
    </row>
    <row r="67" spans="1:8" x14ac:dyDescent="0.25">
      <c r="A67" s="97" t="s">
        <v>24</v>
      </c>
      <c r="B67" s="97"/>
      <c r="C67" s="97"/>
      <c r="D67" s="97"/>
      <c r="E67" s="97"/>
      <c r="F67" s="97"/>
      <c r="G67" s="97"/>
      <c r="H67" s="97"/>
    </row>
  </sheetData>
  <mergeCells count="33">
    <mergeCell ref="A43:H43"/>
    <mergeCell ref="A31:H31"/>
    <mergeCell ref="A33:H33"/>
    <mergeCell ref="A38:H38"/>
    <mergeCell ref="A41:H41"/>
    <mergeCell ref="A42:H42"/>
    <mergeCell ref="A24:H24"/>
    <mergeCell ref="A26:H26"/>
    <mergeCell ref="A28:H28"/>
    <mergeCell ref="A29:H29"/>
    <mergeCell ref="A30:H30"/>
    <mergeCell ref="A8:H8"/>
    <mergeCell ref="A1:H1"/>
    <mergeCell ref="A3:H3"/>
    <mergeCell ref="A5:H5"/>
    <mergeCell ref="A6:H6"/>
    <mergeCell ref="A7:H7"/>
    <mergeCell ref="A10:H10"/>
    <mergeCell ref="A15:H15"/>
    <mergeCell ref="A18:H18"/>
    <mergeCell ref="A19:H19"/>
    <mergeCell ref="A20:H20"/>
    <mergeCell ref="A48:H48"/>
    <mergeCell ref="A50:H50"/>
    <mergeCell ref="A52:H52"/>
    <mergeCell ref="A53:H53"/>
    <mergeCell ref="A54:H54"/>
    <mergeCell ref="A67:H67"/>
    <mergeCell ref="A55:H55"/>
    <mergeCell ref="A57:H57"/>
    <mergeCell ref="A62:H62"/>
    <mergeCell ref="A65:H65"/>
    <mergeCell ref="A66:H66"/>
  </mergeCells>
  <pageMargins left="0.511811024" right="0.511811024" top="0.78740157499999996" bottom="0.78740157499999996" header="0.31496062000000002" footer="0.31496062000000002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CEO</vt:lpstr>
      <vt:lpstr>Comercial Ciotta</vt:lpstr>
      <vt:lpstr>Supera Blocos</vt:lpstr>
      <vt:lpstr>Silvia Maurilia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2019-05-30T19:36:35Z</dcterms:modified>
</cp:coreProperties>
</file>